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rcapon\Documents\Recarbonation\IVL CEMBUREAU Recarbonation\Tier 1 templates\"/>
    </mc:Choice>
  </mc:AlternateContent>
  <xr:revisionPtr revIDLastSave="0" documentId="13_ncr:1_{58D064AD-E058-4012-961B-6E5642CFD623}" xr6:coauthVersionLast="46" xr6:coauthVersionMax="46" xr10:uidLastSave="{00000000-0000-0000-0000-000000000000}"/>
  <bookViews>
    <workbookView xWindow="-120" yWindow="-16320" windowWidth="29040" windowHeight="15840" xr2:uid="{A32D2B15-578E-4A8A-8409-FA94A2158CFC}"/>
  </bookViews>
  <sheets>
    <sheet name="Introduction" sheetId="6" r:id="rId1"/>
    <sheet name="Tier 1 INSTRUCTIONS" sheetId="2" r:id="rId2"/>
    <sheet name="Tier 1 DATA INPUT" sheetId="3" r:id="rId3"/>
    <sheet name="Tier 1 CO2 uptake RESULTS" sheetId="1" r:id="rId4"/>
    <sheet name="Country notes"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1" l="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4" i="1"/>
  <c r="F12" i="1"/>
  <c r="F62" i="1"/>
  <c r="F5" i="1"/>
  <c r="F6" i="1"/>
  <c r="F7" i="1"/>
  <c r="F8" i="1"/>
  <c r="F9" i="1"/>
  <c r="F10" i="1"/>
  <c r="F11"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3" i="1"/>
  <c r="F64" i="1"/>
  <c r="D5" i="1"/>
  <c r="E5" i="1" s="1"/>
  <c r="D6" i="1"/>
  <c r="E6" i="1" s="1"/>
  <c r="D7" i="1"/>
  <c r="E7" i="1" s="1"/>
  <c r="D8" i="1"/>
  <c r="E8" i="1" s="1"/>
  <c r="D9" i="1"/>
  <c r="E9" i="1" s="1"/>
  <c r="D10" i="1"/>
  <c r="E10" i="1" s="1"/>
  <c r="D11" i="1"/>
  <c r="E11" i="1" s="1"/>
  <c r="D12" i="1"/>
  <c r="E12" i="1" s="1"/>
  <c r="D13" i="1"/>
  <c r="E13" i="1" s="1"/>
  <c r="D14" i="1"/>
  <c r="E14" i="1" s="1"/>
  <c r="D15" i="1"/>
  <c r="E15" i="1" s="1"/>
  <c r="D16" i="1"/>
  <c r="E16" i="1" s="1"/>
  <c r="D17" i="1"/>
  <c r="E17" i="1" s="1"/>
  <c r="D18" i="1"/>
  <c r="E18" i="1" s="1"/>
  <c r="D19" i="1"/>
  <c r="E19" i="1" s="1"/>
  <c r="D20" i="1"/>
  <c r="E20" i="1" s="1"/>
  <c r="D21" i="1"/>
  <c r="E21" i="1" s="1"/>
  <c r="D22" i="1"/>
  <c r="E22" i="1" s="1"/>
  <c r="D23" i="1"/>
  <c r="E23" i="1" s="1"/>
  <c r="D24" i="1"/>
  <c r="E24" i="1" s="1"/>
  <c r="D25" i="1"/>
  <c r="E25" i="1" s="1"/>
  <c r="D26" i="1"/>
  <c r="E26" i="1" s="1"/>
  <c r="D27" i="1"/>
  <c r="E27" i="1" s="1"/>
  <c r="D28" i="1"/>
  <c r="E28" i="1" s="1"/>
  <c r="D29" i="1"/>
  <c r="E29" i="1" s="1"/>
  <c r="D30" i="1"/>
  <c r="E30" i="1" s="1"/>
  <c r="D31" i="1"/>
  <c r="E31" i="1" s="1"/>
  <c r="D32" i="1"/>
  <c r="E32" i="1" s="1"/>
  <c r="D33" i="1"/>
  <c r="E33" i="1" s="1"/>
  <c r="D34" i="1"/>
  <c r="E34" i="1" s="1"/>
  <c r="D35" i="1"/>
  <c r="E35" i="1" s="1"/>
  <c r="D36" i="1"/>
  <c r="E36" i="1" s="1"/>
  <c r="D37" i="1"/>
  <c r="E37" i="1" s="1"/>
  <c r="D38" i="1"/>
  <c r="E38" i="1" s="1"/>
  <c r="D39" i="1"/>
  <c r="E39" i="1" s="1"/>
  <c r="D40" i="1"/>
  <c r="E40" i="1" s="1"/>
  <c r="D41" i="1"/>
  <c r="E41" i="1" s="1"/>
  <c r="D42" i="1"/>
  <c r="E42" i="1" s="1"/>
  <c r="D43" i="1"/>
  <c r="E43" i="1" s="1"/>
  <c r="D44" i="1"/>
  <c r="E44" i="1" s="1"/>
  <c r="D45" i="1"/>
  <c r="E45" i="1" s="1"/>
  <c r="D46" i="1"/>
  <c r="E46" i="1" s="1"/>
  <c r="D47" i="1"/>
  <c r="E47" i="1" s="1"/>
  <c r="D48" i="1"/>
  <c r="E48" i="1" s="1"/>
  <c r="D49" i="1"/>
  <c r="E49" i="1" s="1"/>
  <c r="D50" i="1"/>
  <c r="E50" i="1" s="1"/>
  <c r="D51" i="1"/>
  <c r="E51" i="1" s="1"/>
  <c r="D52" i="1"/>
  <c r="E52" i="1" s="1"/>
  <c r="D53" i="1"/>
  <c r="E53" i="1" s="1"/>
  <c r="D54" i="1"/>
  <c r="E54" i="1" s="1"/>
  <c r="D55" i="1"/>
  <c r="E55" i="1" s="1"/>
  <c r="D56" i="1"/>
  <c r="E56" i="1" s="1"/>
  <c r="D57" i="1"/>
  <c r="E57" i="1" s="1"/>
  <c r="D58" i="1"/>
  <c r="E58" i="1" s="1"/>
  <c r="D59" i="1"/>
  <c r="E59" i="1" s="1"/>
  <c r="D60" i="1"/>
  <c r="E60" i="1" s="1"/>
  <c r="D61" i="1"/>
  <c r="E61" i="1" s="1"/>
  <c r="D62" i="1"/>
  <c r="E62" i="1" s="1"/>
  <c r="D63" i="1"/>
  <c r="E63" i="1" s="1"/>
  <c r="D64" i="1"/>
  <c r="E64" i="1" s="1"/>
  <c r="F4" i="1"/>
  <c r="D4" i="1"/>
  <c r="E4" i="1" s="1"/>
  <c r="B4" i="1"/>
  <c r="B7" i="1"/>
  <c r="I7" i="1" s="1"/>
  <c r="B8" i="1"/>
  <c r="I8" i="1" s="1"/>
  <c r="B9" i="1"/>
  <c r="I9" i="1" s="1"/>
  <c r="B10" i="1"/>
  <c r="I10" i="1" s="1"/>
  <c r="B11" i="1"/>
  <c r="I11" i="1" s="1"/>
  <c r="B12" i="1"/>
  <c r="I12" i="1" s="1"/>
  <c r="B13" i="1"/>
  <c r="I13" i="1" s="1"/>
  <c r="B14" i="1"/>
  <c r="I14" i="1" s="1"/>
  <c r="B15" i="1"/>
  <c r="I15" i="1" s="1"/>
  <c r="B16" i="1"/>
  <c r="I16" i="1" s="1"/>
  <c r="B17" i="1"/>
  <c r="I17" i="1" s="1"/>
  <c r="B18" i="1"/>
  <c r="I18" i="1" s="1"/>
  <c r="B19" i="1"/>
  <c r="I19" i="1" s="1"/>
  <c r="B20" i="1"/>
  <c r="I20" i="1" s="1"/>
  <c r="B21" i="1"/>
  <c r="I21" i="1" s="1"/>
  <c r="B22" i="1"/>
  <c r="I22" i="1" s="1"/>
  <c r="B23" i="1"/>
  <c r="I23" i="1" s="1"/>
  <c r="B24" i="1"/>
  <c r="I24" i="1" s="1"/>
  <c r="B25" i="1"/>
  <c r="I25" i="1" s="1"/>
  <c r="B26" i="1"/>
  <c r="I26" i="1" s="1"/>
  <c r="B27" i="1"/>
  <c r="I27" i="1" s="1"/>
  <c r="B28" i="1"/>
  <c r="I28" i="1" s="1"/>
  <c r="B29" i="1"/>
  <c r="I29" i="1" s="1"/>
  <c r="B30" i="1"/>
  <c r="I30" i="1" s="1"/>
  <c r="B31" i="1"/>
  <c r="I31" i="1" s="1"/>
  <c r="B32" i="1"/>
  <c r="I32" i="1" s="1"/>
  <c r="B33" i="1"/>
  <c r="I33" i="1" s="1"/>
  <c r="B34" i="1"/>
  <c r="I34" i="1" s="1"/>
  <c r="B35" i="1"/>
  <c r="I35" i="1" s="1"/>
  <c r="B36" i="1"/>
  <c r="I36" i="1" s="1"/>
  <c r="B37" i="1"/>
  <c r="I37" i="1" s="1"/>
  <c r="B38" i="1"/>
  <c r="I38" i="1" s="1"/>
  <c r="B39" i="1"/>
  <c r="I39" i="1" s="1"/>
  <c r="B40" i="1"/>
  <c r="I40" i="1" s="1"/>
  <c r="B41" i="1"/>
  <c r="I41" i="1" s="1"/>
  <c r="B42" i="1"/>
  <c r="I42" i="1" s="1"/>
  <c r="B43" i="1"/>
  <c r="I43" i="1" s="1"/>
  <c r="B44" i="1"/>
  <c r="I44" i="1" s="1"/>
  <c r="B45" i="1"/>
  <c r="I45" i="1" s="1"/>
  <c r="B46" i="1"/>
  <c r="I46" i="1" s="1"/>
  <c r="B47" i="1"/>
  <c r="I47" i="1" s="1"/>
  <c r="B48" i="1"/>
  <c r="I48" i="1" s="1"/>
  <c r="B49" i="1"/>
  <c r="I49" i="1" s="1"/>
  <c r="B50" i="1"/>
  <c r="I50" i="1" s="1"/>
  <c r="B51" i="1"/>
  <c r="I51" i="1" s="1"/>
  <c r="B52" i="1"/>
  <c r="I52" i="1" s="1"/>
  <c r="B53" i="1"/>
  <c r="I53" i="1" s="1"/>
  <c r="B54" i="1"/>
  <c r="I54" i="1" s="1"/>
  <c r="B55" i="1"/>
  <c r="I55" i="1" s="1"/>
  <c r="B56" i="1"/>
  <c r="I56" i="1" s="1"/>
  <c r="B57" i="1"/>
  <c r="I57" i="1" s="1"/>
  <c r="B58" i="1"/>
  <c r="I58" i="1" s="1"/>
  <c r="B59" i="1"/>
  <c r="I59" i="1" s="1"/>
  <c r="B60" i="1"/>
  <c r="I60" i="1" s="1"/>
  <c r="B61" i="1"/>
  <c r="I61" i="1" s="1"/>
  <c r="B62" i="1"/>
  <c r="I62" i="1" s="1"/>
  <c r="B63" i="1"/>
  <c r="I63" i="1" s="1"/>
  <c r="B64" i="1"/>
  <c r="I64" i="1" s="1"/>
  <c r="B6" i="1"/>
  <c r="I6" i="1" s="1"/>
  <c r="B5" i="1"/>
  <c r="I5" i="1" l="1"/>
  <c r="H4" i="1"/>
  <c r="I4" i="1"/>
  <c r="L5" i="1" l="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4" i="1"/>
  <c r="H33" i="1" l="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5" i="1" l="1"/>
  <c r="H7" i="1" l="1"/>
  <c r="H8" i="1"/>
  <c r="H9" i="1"/>
  <c r="H10" i="1"/>
  <c r="H11" i="1"/>
  <c r="H12" i="1"/>
  <c r="H13" i="1"/>
  <c r="H14" i="1"/>
  <c r="H15" i="1"/>
  <c r="H16" i="1"/>
  <c r="H17" i="1"/>
  <c r="H18" i="1"/>
  <c r="H19" i="1"/>
  <c r="H20" i="1"/>
  <c r="H21" i="1"/>
  <c r="H22" i="1"/>
  <c r="H23" i="1"/>
  <c r="H24" i="1"/>
  <c r="H25" i="1"/>
  <c r="H26" i="1"/>
  <c r="H27" i="1"/>
  <c r="H28" i="1"/>
  <c r="H29" i="1"/>
  <c r="H30" i="1"/>
  <c r="H31" i="1"/>
  <c r="H32" i="1"/>
  <c r="H6" i="1"/>
  <c r="J6" i="3"/>
  <c r="C32" i="1" l="1"/>
  <c r="C8" i="1"/>
  <c r="G8" i="1" s="1"/>
  <c r="J8" i="1" s="1"/>
  <c r="C16" i="1"/>
  <c r="C24" i="1"/>
  <c r="C17" i="1"/>
  <c r="C10" i="1"/>
  <c r="C18" i="1"/>
  <c r="C26" i="1"/>
  <c r="G26" i="1" s="1"/>
  <c r="C29" i="1"/>
  <c r="C14" i="1"/>
  <c r="C7" i="1"/>
  <c r="C31" i="1"/>
  <c r="C9" i="1"/>
  <c r="C25" i="1"/>
  <c r="C13" i="1"/>
  <c r="C6" i="1"/>
  <c r="C30" i="1"/>
  <c r="C11" i="1"/>
  <c r="C19" i="1"/>
  <c r="C27" i="1"/>
  <c r="C12" i="1"/>
  <c r="C20" i="1"/>
  <c r="C28" i="1"/>
  <c r="C5" i="1"/>
  <c r="C21" i="1"/>
  <c r="G21" i="1" s="1"/>
  <c r="J21" i="1" s="1"/>
  <c r="Q21" i="1" s="1"/>
  <c r="C22" i="1"/>
  <c r="C15" i="1"/>
  <c r="G15" i="1" s="1"/>
  <c r="C23" i="1"/>
  <c r="C40" i="1"/>
  <c r="C36" i="1"/>
  <c r="C35" i="1"/>
  <c r="C62" i="1"/>
  <c r="C44" i="1"/>
  <c r="C63" i="1"/>
  <c r="C48" i="1"/>
  <c r="G48" i="1" s="1"/>
  <c r="J48" i="1" s="1"/>
  <c r="C47" i="1"/>
  <c r="G47" i="1" s="1"/>
  <c r="J47" i="1" s="1"/>
  <c r="C61" i="1"/>
  <c r="C34" i="1"/>
  <c r="C39" i="1"/>
  <c r="C55" i="1"/>
  <c r="C46" i="1"/>
  <c r="C57" i="1"/>
  <c r="G57" i="1" s="1"/>
  <c r="C51" i="1"/>
  <c r="C54" i="1"/>
  <c r="C38" i="1"/>
  <c r="C37" i="1"/>
  <c r="G37" i="1" s="1"/>
  <c r="C49" i="1"/>
  <c r="C42" i="1"/>
  <c r="C53" i="1"/>
  <c r="C45" i="1"/>
  <c r="C58" i="1"/>
  <c r="C41" i="1"/>
  <c r="G41" i="1" s="1"/>
  <c r="C52" i="1"/>
  <c r="G52" i="1" s="1"/>
  <c r="C56" i="1"/>
  <c r="C60" i="1"/>
  <c r="C59" i="1"/>
  <c r="G59" i="1" s="1"/>
  <c r="C50" i="1"/>
  <c r="C33" i="1"/>
  <c r="C64" i="1"/>
  <c r="C43" i="1"/>
  <c r="C4" i="1"/>
  <c r="G4" i="1" s="1"/>
  <c r="G17" i="1"/>
  <c r="J17" i="1" s="1"/>
  <c r="J4" i="1" l="1"/>
  <c r="M4" i="1" s="1"/>
  <c r="J15" i="1"/>
  <c r="Q15" i="1" s="1"/>
  <c r="J26" i="1"/>
  <c r="O26" i="1" s="1"/>
  <c r="J41" i="1"/>
  <c r="Q41" i="1" s="1"/>
  <c r="M21" i="1"/>
  <c r="G28" i="1"/>
  <c r="J28" i="1" s="1"/>
  <c r="O21" i="1"/>
  <c r="J57" i="1"/>
  <c r="O57" i="1" s="1"/>
  <c r="J52" i="1"/>
  <c r="Q52" i="1" s="1"/>
  <c r="J37" i="1"/>
  <c r="Q37" i="1" s="1"/>
  <c r="J59" i="1"/>
  <c r="M59" i="1" s="1"/>
  <c r="G38" i="1"/>
  <c r="J38" i="1" s="1"/>
  <c r="G9" i="1"/>
  <c r="J9" i="1" s="1"/>
  <c r="O47" i="1"/>
  <c r="Q47" i="1"/>
  <c r="M47" i="1"/>
  <c r="G42" i="1"/>
  <c r="J42" i="1" s="1"/>
  <c r="G39" i="1"/>
  <c r="J39" i="1" s="1"/>
  <c r="G45" i="1"/>
  <c r="J45" i="1" s="1"/>
  <c r="G40" i="1"/>
  <c r="J40" i="1" s="1"/>
  <c r="G24" i="1"/>
  <c r="J24" i="1" s="1"/>
  <c r="G5" i="1"/>
  <c r="J5" i="1" s="1"/>
  <c r="G60" i="1"/>
  <c r="J60" i="1" s="1"/>
  <c r="M17" i="1"/>
  <c r="Q17" i="1"/>
  <c r="O17" i="1"/>
  <c r="G29" i="1"/>
  <c r="J29" i="1" s="1"/>
  <c r="G32" i="1"/>
  <c r="J32" i="1" s="1"/>
  <c r="G33" i="1"/>
  <c r="J33" i="1" s="1"/>
  <c r="G31" i="1"/>
  <c r="J31" i="1" s="1"/>
  <c r="G55" i="1"/>
  <c r="J55" i="1" s="1"/>
  <c r="G56" i="1"/>
  <c r="J56" i="1" s="1"/>
  <c r="G54" i="1"/>
  <c r="J54" i="1" s="1"/>
  <c r="G62" i="1"/>
  <c r="J62" i="1" s="1"/>
  <c r="G11" i="1"/>
  <c r="J11" i="1" s="1"/>
  <c r="G10" i="1"/>
  <c r="J10" i="1" s="1"/>
  <c r="G23" i="1"/>
  <c r="J23" i="1" s="1"/>
  <c r="G18" i="1"/>
  <c r="J18" i="1" s="1"/>
  <c r="G12" i="1"/>
  <c r="J12" i="1" s="1"/>
  <c r="M12" i="1" s="1"/>
  <c r="Q48" i="1"/>
  <c r="M48" i="1"/>
  <c r="O48" i="1"/>
  <c r="G13" i="1"/>
  <c r="J13" i="1" s="1"/>
  <c r="G7" i="1"/>
  <c r="J7" i="1" s="1"/>
  <c r="G36" i="1"/>
  <c r="J36" i="1" s="1"/>
  <c r="G16" i="1"/>
  <c r="J16" i="1" s="1"/>
  <c r="G20" i="1"/>
  <c r="J20" i="1" s="1"/>
  <c r="G34" i="1"/>
  <c r="J34" i="1" s="1"/>
  <c r="G43" i="1"/>
  <c r="J43" i="1" s="1"/>
  <c r="G50" i="1"/>
  <c r="J50" i="1" s="1"/>
  <c r="G35" i="1"/>
  <c r="J35" i="1" s="1"/>
  <c r="Q8" i="1"/>
  <c r="M8" i="1"/>
  <c r="O8" i="1"/>
  <c r="G63" i="1"/>
  <c r="J63" i="1" s="1"/>
  <c r="G19" i="1"/>
  <c r="J19" i="1" s="1"/>
  <c r="G14" i="1"/>
  <c r="J14" i="1" s="1"/>
  <c r="G25" i="1"/>
  <c r="J25" i="1" s="1"/>
  <c r="G46" i="1"/>
  <c r="J46" i="1" s="1"/>
  <c r="G27" i="1"/>
  <c r="J27" i="1" s="1"/>
  <c r="G53" i="1"/>
  <c r="J53" i="1" s="1"/>
  <c r="G61" i="1"/>
  <c r="J61" i="1" s="1"/>
  <c r="G64" i="1"/>
  <c r="J64" i="1" s="1"/>
  <c r="G49" i="1"/>
  <c r="J49" i="1" s="1"/>
  <c r="G44" i="1"/>
  <c r="J44" i="1" s="1"/>
  <c r="G22" i="1"/>
  <c r="J22" i="1" s="1"/>
  <c r="G51" i="1"/>
  <c r="J51" i="1" s="1"/>
  <c r="G30" i="1"/>
  <c r="J30" i="1" s="1"/>
  <c r="G6" i="1"/>
  <c r="J6" i="1" s="1"/>
  <c r="G58" i="1"/>
  <c r="J58" i="1" s="1"/>
  <c r="M41" i="1"/>
  <c r="O15" i="1" l="1"/>
  <c r="O41" i="1"/>
  <c r="R41" i="1" s="1"/>
  <c r="Q59" i="1"/>
  <c r="M15" i="1"/>
  <c r="M52" i="1"/>
  <c r="O52" i="1"/>
  <c r="O4" i="1"/>
  <c r="Q4" i="1"/>
  <c r="O59" i="1"/>
  <c r="Q26" i="1"/>
  <c r="M26" i="1"/>
  <c r="Q57" i="1"/>
  <c r="R47" i="1"/>
  <c r="R21" i="1"/>
  <c r="M9" i="1"/>
  <c r="Q9" i="1"/>
  <c r="O9" i="1"/>
  <c r="Q28" i="1"/>
  <c r="M28" i="1"/>
  <c r="O28" i="1"/>
  <c r="M37" i="1"/>
  <c r="O37" i="1"/>
  <c r="O38" i="1"/>
  <c r="Q38" i="1"/>
  <c r="M38" i="1"/>
  <c r="M57" i="1"/>
  <c r="R48" i="1"/>
  <c r="Q64" i="1"/>
  <c r="O64" i="1"/>
  <c r="M64" i="1"/>
  <c r="M23" i="1"/>
  <c r="O23" i="1"/>
  <c r="Q23" i="1"/>
  <c r="O35" i="1"/>
  <c r="M35" i="1"/>
  <c r="Q35" i="1"/>
  <c r="M50" i="1"/>
  <c r="O50" i="1"/>
  <c r="Q50" i="1"/>
  <c r="M55" i="1"/>
  <c r="O55" i="1"/>
  <c r="Q55" i="1"/>
  <c r="Q49" i="1"/>
  <c r="O49" i="1"/>
  <c r="M49" i="1"/>
  <c r="Q10" i="1"/>
  <c r="M10" i="1"/>
  <c r="O10" i="1"/>
  <c r="M5" i="1"/>
  <c r="O5" i="1"/>
  <c r="Q5" i="1"/>
  <c r="Q36" i="1"/>
  <c r="O36" i="1"/>
  <c r="M36" i="1"/>
  <c r="O61" i="1"/>
  <c r="M61" i="1"/>
  <c r="Q61" i="1"/>
  <c r="M7" i="1"/>
  <c r="Q7" i="1"/>
  <c r="O7" i="1"/>
  <c r="O13" i="1"/>
  <c r="M13" i="1"/>
  <c r="Q13" i="1"/>
  <c r="M39" i="1"/>
  <c r="O39" i="1"/>
  <c r="Q39" i="1"/>
  <c r="O60" i="1"/>
  <c r="Q60" i="1"/>
  <c r="M60" i="1"/>
  <c r="O29" i="1"/>
  <c r="M29" i="1"/>
  <c r="Q29" i="1"/>
  <c r="M6" i="1"/>
  <c r="O6" i="1"/>
  <c r="Q6" i="1"/>
  <c r="M30" i="1"/>
  <c r="O30" i="1"/>
  <c r="Q30" i="1"/>
  <c r="Q12" i="1"/>
  <c r="O12" i="1"/>
  <c r="Q24" i="1"/>
  <c r="M24" i="1"/>
  <c r="O24" i="1"/>
  <c r="Q14" i="1"/>
  <c r="O14" i="1"/>
  <c r="M14" i="1"/>
  <c r="M22" i="1"/>
  <c r="Q22" i="1"/>
  <c r="O22" i="1"/>
  <c r="M19" i="1"/>
  <c r="Q19" i="1"/>
  <c r="O19" i="1"/>
  <c r="Q33" i="1"/>
  <c r="M33" i="1"/>
  <c r="O33" i="1"/>
  <c r="Q43" i="1"/>
  <c r="M43" i="1"/>
  <c r="O43" i="1"/>
  <c r="M56" i="1"/>
  <c r="O56" i="1"/>
  <c r="Q56" i="1"/>
  <c r="O53" i="1"/>
  <c r="M53" i="1"/>
  <c r="Q53" i="1"/>
  <c r="O27" i="1"/>
  <c r="M27" i="1"/>
  <c r="Q27" i="1"/>
  <c r="M20" i="1"/>
  <c r="Q20" i="1"/>
  <c r="O20" i="1"/>
  <c r="O25" i="1"/>
  <c r="M25" i="1"/>
  <c r="Q25" i="1"/>
  <c r="O40" i="1"/>
  <c r="M40" i="1"/>
  <c r="Q40" i="1"/>
  <c r="M44" i="1"/>
  <c r="Q44" i="1"/>
  <c r="O44" i="1"/>
  <c r="M16" i="1"/>
  <c r="Q16" i="1"/>
  <c r="O16" i="1"/>
  <c r="M42" i="1"/>
  <c r="Q42" i="1"/>
  <c r="O42" i="1"/>
  <c r="R17" i="1"/>
  <c r="Q51" i="1"/>
  <c r="M51" i="1"/>
  <c r="O51" i="1"/>
  <c r="R8" i="1"/>
  <c r="Q46" i="1"/>
  <c r="M46" i="1"/>
  <c r="O46" i="1"/>
  <c r="M18" i="1"/>
  <c r="O18" i="1"/>
  <c r="Q18" i="1"/>
  <c r="Q11" i="1"/>
  <c r="O11" i="1"/>
  <c r="M11" i="1"/>
  <c r="Q54" i="1"/>
  <c r="M54" i="1"/>
  <c r="O54" i="1"/>
  <c r="O31" i="1"/>
  <c r="M31" i="1"/>
  <c r="Q31" i="1"/>
  <c r="M32" i="1"/>
  <c r="Q32" i="1"/>
  <c r="O32" i="1"/>
  <c r="M63" i="1"/>
  <c r="Q63" i="1"/>
  <c r="O63" i="1"/>
  <c r="M62" i="1"/>
  <c r="O62" i="1"/>
  <c r="Q62" i="1"/>
  <c r="M45" i="1"/>
  <c r="Q45" i="1"/>
  <c r="O45" i="1"/>
  <c r="Q34" i="1"/>
  <c r="O34" i="1"/>
  <c r="M34" i="1"/>
  <c r="M58" i="1"/>
  <c r="Q58" i="1"/>
  <c r="O58" i="1"/>
  <c r="R15" i="1" l="1"/>
  <c r="R59" i="1"/>
  <c r="R52" i="1"/>
  <c r="R26" i="1"/>
  <c r="R57" i="1"/>
  <c r="R38" i="1"/>
  <c r="R4" i="1"/>
  <c r="R46" i="1"/>
  <c r="R37" i="1"/>
  <c r="R12" i="1"/>
  <c r="R13" i="1"/>
  <c r="R28" i="1"/>
  <c r="R24" i="1"/>
  <c r="R35" i="1"/>
  <c r="R19" i="1"/>
  <c r="R31" i="1"/>
  <c r="R25" i="1"/>
  <c r="R27" i="1"/>
  <c r="R51" i="1"/>
  <c r="R11" i="1"/>
  <c r="R36" i="1"/>
  <c r="R64" i="1"/>
  <c r="R9" i="1"/>
  <c r="R63" i="1"/>
  <c r="R43" i="1"/>
  <c r="R7" i="1"/>
  <c r="R16" i="1"/>
  <c r="R5" i="1"/>
  <c r="R45" i="1"/>
  <c r="R22" i="1"/>
  <c r="R61" i="1"/>
  <c r="R33" i="1"/>
  <c r="R14" i="1"/>
  <c r="R29" i="1"/>
  <c r="R10" i="1"/>
  <c r="R23" i="1"/>
  <c r="R39" i="1"/>
  <c r="R58" i="1"/>
  <c r="R44" i="1"/>
  <c r="R18" i="1"/>
  <c r="R6" i="1"/>
  <c r="R54" i="1"/>
  <c r="R55" i="1"/>
  <c r="R34" i="1"/>
  <c r="R62" i="1"/>
  <c r="R32" i="1"/>
  <c r="R20" i="1"/>
  <c r="R60" i="1"/>
  <c r="R49" i="1"/>
  <c r="R50" i="1"/>
  <c r="R53" i="1"/>
  <c r="R42" i="1"/>
  <c r="R40" i="1"/>
  <c r="R56" i="1"/>
  <c r="R30" i="1"/>
</calcChain>
</file>

<file path=xl/sharedStrings.xml><?xml version="1.0" encoding="utf-8"?>
<sst xmlns="http://schemas.openxmlformats.org/spreadsheetml/2006/main" count="111" uniqueCount="88">
  <si>
    <t>Year</t>
  </si>
  <si>
    <t>ktonne:</t>
  </si>
  <si>
    <t>1000 metric tonne = 1 000 000 kg</t>
  </si>
  <si>
    <t>Håkan Stripple</t>
  </si>
  <si>
    <t>Tomas Gustafsson</t>
  </si>
  <si>
    <t>e-mail: Hakan.Stripple@IVL.se</t>
  </si>
  <si>
    <t>e-mail: Tomas.Gustafsson@IVL.se</t>
  </si>
  <si>
    <t>Contacts:</t>
  </si>
  <si>
    <t>IVL Swedish Environmental Research Institute</t>
  </si>
  <si>
    <t xml:space="preserve">Value should be positive. If clinker use is negative, the export is larger than production + import and must be checked. </t>
  </si>
  <si>
    <t>Percentage of total national clinker use which is used in mortar for rendering (%) [range between 10-30]</t>
  </si>
  <si>
    <t>National cement clinker production (ktonne clinker)</t>
  </si>
  <si>
    <t>Imported cement/clinker (as ktonne clinker)</t>
  </si>
  <si>
    <t>Exported cement/clinker (as ktonne clinker)</t>
  </si>
  <si>
    <t>Enter as a number between 10 and 30.</t>
  </si>
  <si>
    <t>Sheet: Tier 1 DATA INPUT</t>
  </si>
  <si>
    <t>Column B</t>
  </si>
  <si>
    <t>Column D</t>
  </si>
  <si>
    <t>Column E</t>
  </si>
  <si>
    <t>Column F</t>
  </si>
  <si>
    <t>Data can be obtained from cement industry statistics or national statistics.</t>
  </si>
  <si>
    <t>Column C or CELL J6</t>
  </si>
  <si>
    <t>Light blue cells indicate that there are alternative options for input data</t>
  </si>
  <si>
    <t xml:space="preserve">Gold cells indicate input data to be filled in for each country. </t>
  </si>
  <si>
    <t>Rachel Capon</t>
  </si>
  <si>
    <t>Mineral Products Association, UK</t>
  </si>
  <si>
    <t>e-mail: rachel.capon@mineralproducts.org</t>
  </si>
  <si>
    <t>Data should be consistent with National  GreenhouseGas Inventory Reporting (NIR).</t>
  </si>
  <si>
    <t>This sheet is for country specific notes</t>
  </si>
  <si>
    <t>including derivation of clinker data from cement data where needed</t>
  </si>
  <si>
    <t>Tier 1 model description:</t>
  </si>
  <si>
    <t>Note:  In order to be consistent with National GHG Inventory Reports, all production, import and export data should be input as ktonne clinker. Calculations to derive clinker content from cement statistics can be included in additional 'Country note' sheets.</t>
  </si>
  <si>
    <t>Workbook control log</t>
  </si>
  <si>
    <t>Version</t>
  </si>
  <si>
    <t>Date</t>
  </si>
  <si>
    <t>Changes made</t>
  </si>
  <si>
    <t>Instructions for use</t>
  </si>
  <si>
    <t>This sheet requires user input of country-specific data</t>
  </si>
  <si>
    <t>Results are given in Column R.</t>
  </si>
  <si>
    <t>There is no user input to this sheet.</t>
  </si>
  <si>
    <t>Sheet: Country notes</t>
  </si>
  <si>
    <t>Guidance</t>
  </si>
  <si>
    <t>This sheet is for users to input additional information, for example:</t>
  </si>
  <si>
    <t>Calculation of clinker data from cement data for countries where only cement data is available,</t>
  </si>
  <si>
    <t>Comments on data availability and incomplete data.</t>
  </si>
  <si>
    <t>The workbook is accompanied by detailed guidance:</t>
  </si>
  <si>
    <t>Unit</t>
  </si>
  <si>
    <t xml:space="preserve">National cement clinker production </t>
  </si>
  <si>
    <t>% value in range 10-30</t>
  </si>
  <si>
    <t>ktonne clinker</t>
  </si>
  <si>
    <r>
      <t>ktonne CO</t>
    </r>
    <r>
      <rPr>
        <b/>
        <vertAlign val="subscript"/>
        <sz val="18"/>
        <color theme="1"/>
        <rFont val="Calibri"/>
        <family val="2"/>
        <scheme val="minor"/>
      </rPr>
      <t>2</t>
    </r>
  </si>
  <si>
    <t xml:space="preserve"> ktonne clinker</t>
  </si>
  <si>
    <r>
      <t>CO</t>
    </r>
    <r>
      <rPr>
        <b/>
        <vertAlign val="subscript"/>
        <sz val="18"/>
        <color theme="1"/>
        <rFont val="Calibri"/>
        <family val="2"/>
        <scheme val="minor"/>
      </rPr>
      <t>2</t>
    </r>
    <r>
      <rPr>
        <b/>
        <sz val="18"/>
        <color theme="1"/>
        <rFont val="Calibri"/>
        <family val="2"/>
        <scheme val="minor"/>
      </rPr>
      <t xml:space="preserve"> calcination emissions from clinker: </t>
    </r>
    <r>
      <rPr>
        <b/>
        <sz val="18"/>
        <color rgb="FFFF0000"/>
        <rFont val="Calibri"/>
        <family val="2"/>
        <scheme val="minor"/>
      </rPr>
      <t>follow flowchart above to determine input</t>
    </r>
  </si>
  <si>
    <r>
      <t>ktonne CO</t>
    </r>
    <r>
      <rPr>
        <b/>
        <vertAlign val="subscript"/>
        <sz val="18"/>
        <color theme="1"/>
        <rFont val="Calibri"/>
        <family val="2"/>
        <scheme val="minor"/>
      </rPr>
      <t>2</t>
    </r>
    <r>
      <rPr>
        <b/>
        <sz val="18"/>
        <color theme="1"/>
        <rFont val="Calibri"/>
        <family val="2"/>
        <scheme val="minor"/>
      </rPr>
      <t xml:space="preserve"> from calcination/ktonne clinker produced - default value in IPCC guidelines, used for imports and where no national input data provided</t>
    </r>
  </si>
  <si>
    <r>
      <t>Input datasheet for Tier 1 calculation of CO</t>
    </r>
    <r>
      <rPr>
        <b/>
        <vertAlign val="subscript"/>
        <sz val="18"/>
        <color theme="1"/>
        <rFont val="Calibri"/>
        <family val="2"/>
        <scheme val="minor"/>
      </rPr>
      <t>2</t>
    </r>
    <r>
      <rPr>
        <b/>
        <sz val="18"/>
        <color theme="1"/>
        <rFont val="Calibri"/>
        <family val="2"/>
        <scheme val="minor"/>
      </rPr>
      <t xml:space="preserve"> uptake in concrete</t>
    </r>
  </si>
  <si>
    <r>
      <t>ktonne CO</t>
    </r>
    <r>
      <rPr>
        <b/>
        <vertAlign val="subscript"/>
        <sz val="18"/>
        <color theme="1"/>
        <rFont val="Calibri"/>
        <family val="2"/>
        <scheme val="minor"/>
      </rPr>
      <t>2</t>
    </r>
    <r>
      <rPr>
        <b/>
        <sz val="18"/>
        <color theme="1"/>
        <rFont val="Calibri"/>
        <family val="2"/>
        <scheme val="minor"/>
      </rPr>
      <t xml:space="preserve"> from calcination/ktonne clinker produced  - value used for national calcination emissions if no annual CO</t>
    </r>
    <r>
      <rPr>
        <b/>
        <vertAlign val="subscript"/>
        <sz val="18"/>
        <color theme="1"/>
        <rFont val="Calibri"/>
        <family val="2"/>
        <scheme val="minor"/>
      </rPr>
      <t>2</t>
    </r>
    <r>
      <rPr>
        <b/>
        <sz val="18"/>
        <color theme="1"/>
        <rFont val="Calibri"/>
        <family val="2"/>
        <scheme val="minor"/>
      </rPr>
      <t xml:space="preserve"> calcination emissions data input in column C</t>
    </r>
  </si>
  <si>
    <r>
      <t>ktonne CO</t>
    </r>
    <r>
      <rPr>
        <b/>
        <vertAlign val="subscript"/>
        <sz val="18"/>
        <color theme="1"/>
        <rFont val="Calibri"/>
        <family val="2"/>
        <scheme val="minor"/>
      </rPr>
      <t>2</t>
    </r>
    <r>
      <rPr>
        <b/>
        <sz val="18"/>
        <color theme="1"/>
        <rFont val="Calibri"/>
        <family val="2"/>
        <scheme val="minor"/>
      </rPr>
      <t xml:space="preserve"> from calcination/ktonne clinker produced - national value</t>
    </r>
    <r>
      <rPr>
        <b/>
        <sz val="18"/>
        <color rgb="FFFF0000"/>
        <rFont val="Calibri"/>
        <family val="2"/>
        <scheme val="minor"/>
      </rPr>
      <t xml:space="preserve"> to be input only if no annual CO</t>
    </r>
    <r>
      <rPr>
        <b/>
        <vertAlign val="subscript"/>
        <sz val="18"/>
        <color rgb="FFFF0000"/>
        <rFont val="Calibri"/>
        <family val="2"/>
        <scheme val="minor"/>
      </rPr>
      <t>2</t>
    </r>
    <r>
      <rPr>
        <b/>
        <sz val="18"/>
        <color rgb="FFFF0000"/>
        <rFont val="Calibri"/>
        <family val="2"/>
        <scheme val="minor"/>
      </rPr>
      <t xml:space="preserve"> calcination emissions data input in column C</t>
    </r>
  </si>
  <si>
    <t>First version</t>
  </si>
  <si>
    <r>
      <t>Calcination CO</t>
    </r>
    <r>
      <rPr>
        <b/>
        <vertAlign val="subscript"/>
        <sz val="18"/>
        <color theme="1"/>
        <rFont val="Calibri"/>
        <family val="2"/>
        <scheme val="minor"/>
      </rPr>
      <t>2</t>
    </r>
    <r>
      <rPr>
        <b/>
        <sz val="18"/>
        <color theme="1"/>
        <rFont val="Calibri"/>
        <family val="2"/>
        <scheme val="minor"/>
      </rPr>
      <t xml:space="preserve"> emissions from national cement clinker production  
</t>
    </r>
    <r>
      <rPr>
        <b/>
        <sz val="18"/>
        <color rgb="FFFF0000"/>
        <rFont val="Calibri"/>
        <family val="2"/>
        <scheme val="minor"/>
      </rPr>
      <t>if available - see flowchart right</t>
    </r>
  </si>
  <si>
    <r>
      <t>Data should be consistent with National GreenhouseGas  Inventory Reporting (NIR).
In NIR CO</t>
    </r>
    <r>
      <rPr>
        <vertAlign val="subscript"/>
        <sz val="18"/>
        <color theme="1"/>
        <rFont val="Calibri"/>
        <family val="2"/>
        <scheme val="minor"/>
      </rPr>
      <t>2</t>
    </r>
    <r>
      <rPr>
        <sz val="18"/>
        <color theme="1"/>
        <rFont val="Calibri"/>
        <family val="2"/>
        <scheme val="minor"/>
      </rPr>
      <t xml:space="preserve"> emissions from calcination are reported under category 2A1. Do not include CO</t>
    </r>
    <r>
      <rPr>
        <vertAlign val="subscript"/>
        <sz val="18"/>
        <color theme="1"/>
        <rFont val="Calibri"/>
        <family val="2"/>
        <scheme val="minor"/>
      </rPr>
      <t>2</t>
    </r>
    <r>
      <rPr>
        <sz val="18"/>
        <color theme="1"/>
        <rFont val="Calibri"/>
        <family val="2"/>
        <scheme val="minor"/>
      </rPr>
      <t xml:space="preserve"> emissions from fuel combustion (reported under category 1A2f).</t>
    </r>
  </si>
  <si>
    <r>
      <t>Tier 1 CO</t>
    </r>
    <r>
      <rPr>
        <b/>
        <vertAlign val="subscript"/>
        <sz val="18"/>
        <color theme="1"/>
        <rFont val="Calibri"/>
        <family val="2"/>
        <scheme val="minor"/>
      </rPr>
      <t>2</t>
    </r>
    <r>
      <rPr>
        <b/>
        <sz val="18"/>
        <color theme="1"/>
        <rFont val="Calibri"/>
        <family val="2"/>
        <scheme val="minor"/>
      </rPr>
      <t xml:space="preserve"> uptake model for concrete</t>
    </r>
  </si>
  <si>
    <r>
      <t>Sheet: Tier 1 CO</t>
    </r>
    <r>
      <rPr>
        <b/>
        <vertAlign val="subscript"/>
        <sz val="14"/>
        <color theme="1"/>
        <rFont val="Calibri"/>
        <family val="2"/>
        <scheme val="minor"/>
      </rPr>
      <t>2</t>
    </r>
    <r>
      <rPr>
        <b/>
        <sz val="14"/>
        <color theme="1"/>
        <rFont val="Calibri"/>
        <family val="2"/>
        <scheme val="minor"/>
      </rPr>
      <t xml:space="preserve"> uptake RESULTS</t>
    </r>
  </si>
  <si>
    <r>
      <t>This sheet calculates the annual total CO</t>
    </r>
    <r>
      <rPr>
        <vertAlign val="subscript"/>
        <sz val="11"/>
        <color theme="1"/>
        <rFont val="Calibri"/>
        <family val="2"/>
        <scheme val="minor"/>
      </rPr>
      <t>2</t>
    </r>
    <r>
      <rPr>
        <sz val="11"/>
        <color theme="1"/>
        <rFont val="Calibri"/>
        <family val="2"/>
        <scheme val="minor"/>
      </rPr>
      <t xml:space="preserve"> uptake in cement containing products.</t>
    </r>
  </si>
  <si>
    <r>
      <t>Guidance to accompany Workbook Tier 1 CO</t>
    </r>
    <r>
      <rPr>
        <vertAlign val="subscript"/>
        <sz val="11"/>
        <color theme="1"/>
        <rFont val="Calibri"/>
        <family val="2"/>
        <scheme val="minor"/>
      </rPr>
      <t>2</t>
    </r>
    <r>
      <rPr>
        <sz val="11"/>
        <color theme="1"/>
        <rFont val="Calibri"/>
        <family val="2"/>
        <scheme val="minor"/>
      </rPr>
      <t xml:space="preserve"> uptake model for concrete</t>
    </r>
  </si>
  <si>
    <r>
      <t>Calcination CO</t>
    </r>
    <r>
      <rPr>
        <vertAlign val="subscript"/>
        <sz val="11"/>
        <color theme="1"/>
        <rFont val="Calibri"/>
        <family val="2"/>
        <scheme val="minor"/>
      </rPr>
      <t>2</t>
    </r>
    <r>
      <rPr>
        <sz val="11"/>
        <color theme="1"/>
        <rFont val="Calibri"/>
        <family val="2"/>
        <scheme val="minor"/>
      </rPr>
      <t xml:space="preserve"> emissions from national cement clinker production  (ktonne CO</t>
    </r>
    <r>
      <rPr>
        <vertAlign val="subscript"/>
        <sz val="11"/>
        <color theme="1"/>
        <rFont val="Calibri"/>
        <family val="2"/>
        <scheme val="minor"/>
      </rPr>
      <t>2</t>
    </r>
    <r>
      <rPr>
        <sz val="11"/>
        <color theme="1"/>
        <rFont val="Calibri"/>
        <family val="2"/>
        <scheme val="minor"/>
      </rPr>
      <t xml:space="preserve">) - follow flowchart on sheet for guidance </t>
    </r>
  </si>
  <si>
    <t>Net, imported-exported clinker</t>
  </si>
  <si>
    <t>National clinker use</t>
  </si>
  <si>
    <r>
      <t>Adjusted CO</t>
    </r>
    <r>
      <rPr>
        <b/>
        <vertAlign val="subscript"/>
        <sz val="14"/>
        <color theme="1"/>
        <rFont val="Calibri"/>
        <family val="2"/>
        <scheme val="minor"/>
      </rPr>
      <t>2</t>
    </r>
    <r>
      <rPr>
        <b/>
        <sz val="14"/>
        <color theme="1"/>
        <rFont val="Calibri"/>
        <family val="2"/>
        <scheme val="minor"/>
      </rPr>
      <t xml:space="preserve"> calcination emissions based on national clinker use</t>
    </r>
  </si>
  <si>
    <r>
      <t>ktonne CO</t>
    </r>
    <r>
      <rPr>
        <b/>
        <vertAlign val="subscript"/>
        <sz val="14"/>
        <color theme="1"/>
        <rFont val="Calibri"/>
        <family val="2"/>
        <scheme val="minor"/>
      </rPr>
      <t>2</t>
    </r>
  </si>
  <si>
    <t>fraction</t>
  </si>
  <si>
    <r>
      <t>Tier 1 CO</t>
    </r>
    <r>
      <rPr>
        <b/>
        <vertAlign val="subscript"/>
        <sz val="14"/>
        <color theme="1"/>
        <rFont val="Calibri"/>
        <family val="2"/>
        <scheme val="minor"/>
      </rPr>
      <t>2</t>
    </r>
    <r>
      <rPr>
        <b/>
        <sz val="14"/>
        <color theme="1"/>
        <rFont val="Calibri"/>
        <family val="2"/>
        <scheme val="minor"/>
      </rPr>
      <t xml:space="preserve"> uptake factor, secondary use</t>
    </r>
  </si>
  <si>
    <r>
      <t>Uptake of CO</t>
    </r>
    <r>
      <rPr>
        <b/>
        <vertAlign val="subscript"/>
        <sz val="14"/>
        <color theme="1"/>
        <rFont val="Calibri"/>
        <family val="2"/>
        <scheme val="minor"/>
      </rPr>
      <t>2</t>
    </r>
    <r>
      <rPr>
        <b/>
        <sz val="14"/>
        <color theme="1"/>
        <rFont val="Calibri"/>
        <family val="2"/>
        <scheme val="minor"/>
      </rPr>
      <t>, secondary use</t>
    </r>
  </si>
  <si>
    <r>
      <t>Total CO</t>
    </r>
    <r>
      <rPr>
        <b/>
        <vertAlign val="subscript"/>
        <sz val="14"/>
        <color theme="1"/>
        <rFont val="Calibri"/>
        <family val="2"/>
        <scheme val="minor"/>
      </rPr>
      <t>2</t>
    </r>
    <r>
      <rPr>
        <b/>
        <sz val="14"/>
        <color theme="1"/>
        <rFont val="Calibri"/>
        <family val="2"/>
        <scheme val="minor"/>
      </rPr>
      <t xml:space="preserve"> uptake in cement-containing products Tier 1</t>
    </r>
  </si>
  <si>
    <t>National cement clinker production</t>
  </si>
  <si>
    <r>
      <t>Calcination CO</t>
    </r>
    <r>
      <rPr>
        <b/>
        <vertAlign val="subscript"/>
        <sz val="14"/>
        <color theme="1"/>
        <rFont val="Calibri"/>
        <family val="2"/>
        <scheme val="minor"/>
      </rPr>
      <t>2</t>
    </r>
    <r>
      <rPr>
        <b/>
        <sz val="14"/>
        <color theme="1"/>
        <rFont val="Calibri"/>
        <family val="2"/>
        <scheme val="minor"/>
      </rPr>
      <t xml:space="preserve"> emissions from national cement clinker production </t>
    </r>
  </si>
  <si>
    <r>
      <t>CO</t>
    </r>
    <r>
      <rPr>
        <b/>
        <vertAlign val="subscript"/>
        <sz val="14"/>
        <color theme="1"/>
        <rFont val="Calibri"/>
        <family val="2"/>
        <scheme val="minor"/>
      </rPr>
      <t>2</t>
    </r>
    <r>
      <rPr>
        <b/>
        <sz val="14"/>
        <color theme="1"/>
        <rFont val="Calibri"/>
        <family val="2"/>
        <scheme val="minor"/>
      </rPr>
      <t xml:space="preserve"> emissions from cement calcination process for imported cement clinker </t>
    </r>
  </si>
  <si>
    <r>
      <t>CO</t>
    </r>
    <r>
      <rPr>
        <b/>
        <vertAlign val="subscript"/>
        <sz val="14"/>
        <color theme="1"/>
        <rFont val="Calibri"/>
        <family val="2"/>
        <scheme val="minor"/>
      </rPr>
      <t>2</t>
    </r>
    <r>
      <rPr>
        <b/>
        <sz val="14"/>
        <color theme="1"/>
        <rFont val="Calibri"/>
        <family val="2"/>
        <scheme val="minor"/>
      </rPr>
      <t xml:space="preserve"> emissions from cement calcination process for exported cement clinker </t>
    </r>
  </si>
  <si>
    <t>% value 
in range 10-30</t>
  </si>
  <si>
    <r>
      <t>Tier 1 CO</t>
    </r>
    <r>
      <rPr>
        <b/>
        <vertAlign val="subscript"/>
        <sz val="14"/>
        <color theme="1"/>
        <rFont val="Calibri"/>
        <family val="2"/>
        <scheme val="minor"/>
      </rPr>
      <t>2</t>
    </r>
    <r>
      <rPr>
        <b/>
        <sz val="14"/>
        <color theme="1"/>
        <rFont val="Calibri"/>
        <family val="2"/>
        <scheme val="minor"/>
      </rPr>
      <t xml:space="preserve"> uptake factor, use stage</t>
    </r>
  </si>
  <si>
    <r>
      <t>Proportion of the calcination CO</t>
    </r>
    <r>
      <rPr>
        <vertAlign val="subscript"/>
        <sz val="12"/>
        <color theme="1"/>
        <rFont val="Calibri"/>
        <family val="2"/>
        <scheme val="minor"/>
      </rPr>
      <t>2</t>
    </r>
    <r>
      <rPr>
        <sz val="12"/>
        <color theme="1"/>
        <rFont val="Calibri"/>
        <family val="2"/>
        <scheme val="minor"/>
      </rPr>
      <t xml:space="preserve"> emissions taken up by recarbonation during the concrete use stage [range between 0-1, default value 0.2]</t>
    </r>
  </si>
  <si>
    <t>Uptake of CO2, use stage</t>
  </si>
  <si>
    <r>
      <t>Tier 1 CO</t>
    </r>
    <r>
      <rPr>
        <b/>
        <vertAlign val="subscript"/>
        <sz val="14"/>
        <color theme="1"/>
        <rFont val="Calibri"/>
        <family val="2"/>
        <scheme val="minor"/>
      </rPr>
      <t>2</t>
    </r>
    <r>
      <rPr>
        <b/>
        <sz val="14"/>
        <color theme="1"/>
        <rFont val="Calibri"/>
        <family val="2"/>
        <scheme val="minor"/>
      </rPr>
      <t xml:space="preserve"> uptake factor, end-of-life stage</t>
    </r>
  </si>
  <si>
    <r>
      <t>Uptake of CO</t>
    </r>
    <r>
      <rPr>
        <b/>
        <vertAlign val="subscript"/>
        <sz val="14"/>
        <color theme="1"/>
        <rFont val="Calibri"/>
        <family val="2"/>
        <scheme val="minor"/>
      </rPr>
      <t>2</t>
    </r>
    <r>
      <rPr>
        <b/>
        <sz val="14"/>
        <color theme="1"/>
        <rFont val="Calibri"/>
        <family val="2"/>
        <scheme val="minor"/>
      </rPr>
      <t>, end-of-life stage</t>
    </r>
  </si>
  <si>
    <r>
      <t>Proportion of the calcination CO</t>
    </r>
    <r>
      <rPr>
        <vertAlign val="subscript"/>
        <sz val="12"/>
        <color theme="1"/>
        <rFont val="Calibri"/>
        <family val="2"/>
        <scheme val="minor"/>
      </rPr>
      <t>2</t>
    </r>
    <r>
      <rPr>
        <sz val="12"/>
        <color theme="1"/>
        <rFont val="Calibri"/>
        <family val="2"/>
        <scheme val="minor"/>
      </rPr>
      <t xml:space="preserve"> emissions taken up by recarbonation during concrete secondary use [Tier 1 default value 0.01]</t>
    </r>
  </si>
  <si>
    <r>
      <t>Proportion of the calcination CO</t>
    </r>
    <r>
      <rPr>
        <vertAlign val="subscript"/>
        <sz val="12"/>
        <color theme="1"/>
        <rFont val="Calibri"/>
        <family val="2"/>
        <scheme val="minor"/>
      </rPr>
      <t>2</t>
    </r>
    <r>
      <rPr>
        <sz val="12"/>
        <color theme="1"/>
        <rFont val="Calibri"/>
        <family val="2"/>
        <scheme val="minor"/>
      </rPr>
      <t xml:space="preserve"> emissions taken up by recarbonation during concrete end-of-life stage processes (demolition, crushing, storage etc.) [Tier 1 default value 0.02]</t>
    </r>
  </si>
  <si>
    <t>Light gold cells indicate optional input data to be filled in for each country</t>
  </si>
  <si>
    <r>
      <t xml:space="preserve">Percentage of total national clinker use which is used in mortar for rendering (%) [range between 10-30]
</t>
    </r>
    <r>
      <rPr>
        <b/>
        <sz val="18"/>
        <color rgb="FFFF0000"/>
        <rFont val="Calibri"/>
        <family val="2"/>
        <scheme val="minor"/>
      </rPr>
      <t>optional</t>
    </r>
  </si>
  <si>
    <t>Percentage of total national clinker use which is used in mortar for rendering (%) [range between 10-30] - optional input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</si>
</sst>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
  </numFmts>
  <fonts count="20" x14ac:knownFonts="1">
    <font>
      <sz val="11"/>
      <color theme="1"/>
      <name val="Calibri"/>
      <family val="2"/>
      <scheme val="minor"/>
    </font>
    <font>
      <sz val="16"/>
      <color theme="1"/>
      <name val="Calibri"/>
      <family val="2"/>
      <scheme val="minor"/>
    </font>
    <font>
      <b/>
      <sz val="14"/>
      <color theme="1"/>
      <name val="Calibri"/>
      <family val="2"/>
      <scheme val="minor"/>
    </font>
    <font>
      <b/>
      <sz val="11"/>
      <color theme="1"/>
      <name val="Calibri"/>
      <family val="2"/>
      <scheme val="minor"/>
    </font>
    <font>
      <b/>
      <sz val="18"/>
      <color theme="1"/>
      <name val="Calibri"/>
      <family val="2"/>
      <scheme val="minor"/>
    </font>
    <font>
      <sz val="11"/>
      <color rgb="FFFF0000"/>
      <name val="Calibri"/>
      <family val="2"/>
      <scheme val="minor"/>
    </font>
    <font>
      <sz val="18"/>
      <color theme="1"/>
      <name val="Calibri"/>
      <family val="2"/>
      <scheme val="minor"/>
    </font>
    <font>
      <sz val="14"/>
      <color theme="1"/>
      <name val="Calibri"/>
      <family val="2"/>
      <scheme val="minor"/>
    </font>
    <font>
      <b/>
      <sz val="18"/>
      <color rgb="FFFF0000"/>
      <name val="Calibri"/>
      <family val="2"/>
      <scheme val="minor"/>
    </font>
    <font>
      <sz val="11"/>
      <color rgb="FF3F3F76"/>
      <name val="Calibri"/>
      <family val="2"/>
      <scheme val="minor"/>
    </font>
    <font>
      <sz val="18"/>
      <color rgb="FF3F3F76"/>
      <name val="Calibri"/>
      <family val="2"/>
      <scheme val="minor"/>
    </font>
    <font>
      <b/>
      <sz val="18"/>
      <color rgb="FF3F3F76"/>
      <name val="Calibri"/>
      <family val="2"/>
      <scheme val="minor"/>
    </font>
    <font>
      <sz val="14"/>
      <color rgb="FF3F3F76"/>
      <name val="Calibri"/>
      <family val="2"/>
      <scheme val="minor"/>
    </font>
    <font>
      <b/>
      <vertAlign val="subscript"/>
      <sz val="18"/>
      <color theme="1"/>
      <name val="Calibri"/>
      <family val="2"/>
      <scheme val="minor"/>
    </font>
    <font>
      <vertAlign val="subscript"/>
      <sz val="18"/>
      <color theme="1"/>
      <name val="Calibri"/>
      <family val="2"/>
      <scheme val="minor"/>
    </font>
    <font>
      <b/>
      <vertAlign val="subscript"/>
      <sz val="18"/>
      <color rgb="FFFF0000"/>
      <name val="Calibri"/>
      <family val="2"/>
      <scheme val="minor"/>
    </font>
    <font>
      <vertAlign val="subscript"/>
      <sz val="11"/>
      <color theme="1"/>
      <name val="Calibri"/>
      <family val="2"/>
      <scheme val="minor"/>
    </font>
    <font>
      <b/>
      <vertAlign val="subscript"/>
      <sz val="14"/>
      <color theme="1"/>
      <name val="Calibri"/>
      <family val="2"/>
      <scheme val="minor"/>
    </font>
    <font>
      <sz val="12"/>
      <color theme="1"/>
      <name val="Calibri"/>
      <family val="2"/>
      <scheme val="minor"/>
    </font>
    <font>
      <vertAlign val="subscript"/>
      <sz val="12"/>
      <color theme="1"/>
      <name val="Calibri"/>
      <family val="2"/>
      <scheme val="minor"/>
    </font>
  </fonts>
  <fills count="6">
    <fill>
      <patternFill patternType="none"/>
    </fill>
    <fill>
      <patternFill patternType="gray125"/>
    </fill>
    <fill>
      <patternFill patternType="solid">
        <fgColor rgb="FFFFCC99"/>
      </patternFill>
    </fill>
    <fill>
      <patternFill patternType="solid">
        <fgColor rgb="FFFFC20A"/>
        <bgColor indexed="64"/>
      </patternFill>
    </fill>
    <fill>
      <patternFill patternType="solid">
        <fgColor rgb="FFAEDEFB"/>
        <bgColor indexed="64"/>
      </patternFill>
    </fill>
    <fill>
      <patternFill patternType="solid">
        <fgColor rgb="FFFFE48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9" fillId="2" borderId="4" applyNumberFormat="0" applyAlignment="0" applyProtection="0"/>
  </cellStyleXfs>
  <cellXfs count="57">
    <xf numFmtId="0" fontId="0" fillId="0" borderId="0" xfId="0"/>
    <xf numFmtId="0" fontId="0" fillId="0" borderId="0" xfId="0"/>
    <xf numFmtId="0" fontId="0" fillId="0" borderId="0" xfId="0" applyAlignment="1">
      <alignment horizontal="center"/>
    </xf>
    <xf numFmtId="0" fontId="1" fillId="0" borderId="0" xfId="0" applyFont="1" applyAlignment="1">
      <alignment horizontal="center"/>
    </xf>
    <xf numFmtId="0" fontId="2" fillId="0" borderId="1" xfId="0" applyFont="1" applyBorder="1" applyAlignment="1">
      <alignment horizontal="center" wrapText="1"/>
    </xf>
    <xf numFmtId="0" fontId="2" fillId="0" borderId="0" xfId="0" applyFont="1" applyAlignment="1">
      <alignment horizontal="center" wrapText="1"/>
    </xf>
    <xf numFmtId="0" fontId="1" fillId="0" borderId="0" xfId="0" applyFont="1" applyAlignment="1">
      <alignment horizontal="left"/>
    </xf>
    <xf numFmtId="0" fontId="6" fillId="0" borderId="0" xfId="0" applyFont="1"/>
    <xf numFmtId="0" fontId="2" fillId="0" borderId="2" xfId="0" applyFont="1" applyBorder="1" applyAlignment="1">
      <alignment horizontal="center" wrapText="1"/>
    </xf>
    <xf numFmtId="0" fontId="2" fillId="0" borderId="0" xfId="0" applyFont="1" applyBorder="1" applyAlignment="1">
      <alignment horizontal="center"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7" fillId="0" borderId="3" xfId="0" applyFont="1" applyBorder="1" applyAlignment="1">
      <alignment horizontal="left"/>
    </xf>
    <xf numFmtId="3" fontId="12" fillId="3" borderId="4" xfId="1" applyNumberFormat="1" applyFont="1" applyFill="1"/>
    <xf numFmtId="3" fontId="7" fillId="0" borderId="3" xfId="0" applyNumberFormat="1" applyFont="1" applyFill="1" applyBorder="1" applyAlignment="1">
      <alignment horizontal="center"/>
    </xf>
    <xf numFmtId="0" fontId="7" fillId="0" borderId="3" xfId="0" applyFont="1" applyFill="1" applyBorder="1" applyAlignment="1">
      <alignment horizontal="center"/>
    </xf>
    <xf numFmtId="3" fontId="7" fillId="0" borderId="3" xfId="0" applyNumberFormat="1" applyFont="1" applyBorder="1" applyAlignment="1">
      <alignment horizontal="center"/>
    </xf>
    <xf numFmtId="0" fontId="7" fillId="0" borderId="1" xfId="0" applyFont="1" applyBorder="1" applyAlignment="1">
      <alignment horizontal="left"/>
    </xf>
    <xf numFmtId="0" fontId="7" fillId="0" borderId="1" xfId="0" applyFont="1" applyFill="1" applyBorder="1" applyAlignment="1">
      <alignment horizontal="center"/>
    </xf>
    <xf numFmtId="3" fontId="7" fillId="0" borderId="1" xfId="0" applyNumberFormat="1" applyFont="1" applyBorder="1" applyAlignment="1">
      <alignment horizontal="center"/>
    </xf>
    <xf numFmtId="3" fontId="12" fillId="4" borderId="4" xfId="1" applyNumberFormat="1" applyFont="1" applyFill="1"/>
    <xf numFmtId="3" fontId="2" fillId="0" borderId="3" xfId="0" applyNumberFormat="1" applyFont="1" applyBorder="1" applyAlignment="1">
      <alignment horizontal="center"/>
    </xf>
    <xf numFmtId="3" fontId="2" fillId="0" borderId="1" xfId="0" applyNumberFormat="1" applyFont="1" applyBorder="1" applyAlignment="1">
      <alignment horizontal="center"/>
    </xf>
    <xf numFmtId="0" fontId="0" fillId="0" borderId="0" xfId="0" applyProtection="1"/>
    <xf numFmtId="164" fontId="11" fillId="4" borderId="4" xfId="1" applyNumberFormat="1" applyFont="1" applyFill="1" applyProtection="1">
      <protection locked="0"/>
    </xf>
    <xf numFmtId="3" fontId="10" fillId="3" borderId="4" xfId="1" applyNumberFormat="1" applyFont="1" applyFill="1" applyProtection="1">
      <protection locked="0"/>
    </xf>
    <xf numFmtId="3" fontId="10" fillId="4" borderId="4" xfId="1" applyNumberFormat="1" applyFont="1" applyFill="1" applyProtection="1">
      <protection locked="0"/>
    </xf>
    <xf numFmtId="0" fontId="4" fillId="0" borderId="0" xfId="0" applyFont="1" applyProtection="1"/>
    <xf numFmtId="0" fontId="2" fillId="0" borderId="0" xfId="0" applyFont="1" applyProtection="1"/>
    <xf numFmtId="0" fontId="0" fillId="0" borderId="0" xfId="0" applyFont="1" applyProtection="1"/>
    <xf numFmtId="0" fontId="9" fillId="3" borderId="4" xfId="1" applyFill="1" applyProtection="1"/>
    <xf numFmtId="0" fontId="9" fillId="4" borderId="4" xfId="1" applyFill="1" applyProtection="1"/>
    <xf numFmtId="0" fontId="0" fillId="0" borderId="0" xfId="0" applyAlignment="1" applyProtection="1"/>
    <xf numFmtId="0" fontId="0" fillId="0" borderId="0" xfId="0" applyFill="1" applyBorder="1" applyProtection="1"/>
    <xf numFmtId="0" fontId="5" fillId="0" borderId="0" xfId="0" applyFont="1" applyProtection="1"/>
    <xf numFmtId="0" fontId="0" fillId="0" borderId="0" xfId="0" applyAlignment="1" applyProtection="1">
      <alignment wrapText="1"/>
    </xf>
    <xf numFmtId="0" fontId="3" fillId="0" borderId="0" xfId="0" applyFont="1" applyProtection="1"/>
    <xf numFmtId="0" fontId="3" fillId="0" borderId="1" xfId="0" applyFont="1" applyBorder="1" applyProtection="1"/>
    <xf numFmtId="0" fontId="0" fillId="0" borderId="1" xfId="0" applyBorder="1" applyProtection="1"/>
    <xf numFmtId="0" fontId="6" fillId="0" borderId="0" xfId="0" applyFont="1" applyProtection="1"/>
    <xf numFmtId="0" fontId="4" fillId="0" borderId="1" xfId="0" applyFont="1" applyBorder="1" applyAlignment="1" applyProtection="1">
      <alignment horizontal="center" wrapText="1"/>
    </xf>
    <xf numFmtId="0" fontId="4" fillId="0" borderId="0" xfId="0" applyFont="1" applyAlignment="1" applyProtection="1">
      <alignment vertical="center"/>
    </xf>
    <xf numFmtId="0" fontId="6" fillId="0" borderId="1" xfId="0" applyFont="1" applyBorder="1" applyAlignment="1" applyProtection="1">
      <alignment horizontal="center" vertical="top" wrapText="1"/>
    </xf>
    <xf numFmtId="0" fontId="6" fillId="0" borderId="0" xfId="0" applyFont="1" applyAlignment="1" applyProtection="1">
      <alignment vertical="top"/>
    </xf>
    <xf numFmtId="0" fontId="4" fillId="0" borderId="0" xfId="0" applyFont="1" applyAlignment="1" applyProtection="1">
      <alignment vertical="top"/>
    </xf>
    <xf numFmtId="0" fontId="6" fillId="0" borderId="1" xfId="0" applyFont="1" applyBorder="1" applyAlignment="1" applyProtection="1">
      <alignment horizontal="left"/>
    </xf>
    <xf numFmtId="0" fontId="4" fillId="0" borderId="1" xfId="0" applyFont="1" applyFill="1" applyBorder="1" applyProtection="1"/>
    <xf numFmtId="165" fontId="0" fillId="0" borderId="1" xfId="0" applyNumberFormat="1" applyBorder="1" applyProtection="1"/>
    <xf numFmtId="14" fontId="0" fillId="0" borderId="1" xfId="0" applyNumberFormat="1" applyBorder="1" applyProtection="1"/>
    <xf numFmtId="0" fontId="2" fillId="0" borderId="3" xfId="0" applyFont="1" applyFill="1" applyBorder="1" applyAlignment="1">
      <alignment horizontal="center" wrapText="1"/>
    </xf>
    <xf numFmtId="0" fontId="18" fillId="0" borderId="1" xfId="0" applyFont="1" applyBorder="1" applyAlignment="1">
      <alignment horizontal="center" vertical="top" wrapText="1"/>
    </xf>
    <xf numFmtId="3" fontId="10" fillId="5" borderId="4" xfId="1" applyNumberFormat="1" applyFont="1" applyFill="1" applyProtection="1">
      <protection locked="0"/>
    </xf>
    <xf numFmtId="0" fontId="9" fillId="5" borderId="4" xfId="1" applyFill="1" applyProtection="1"/>
    <xf numFmtId="3" fontId="12" fillId="5" borderId="4" xfId="1" applyNumberFormat="1" applyFont="1" applyFill="1" applyProtection="1">
      <protection locked="0"/>
    </xf>
    <xf numFmtId="0" fontId="0" fillId="0" borderId="1" xfId="0" applyBorder="1" applyAlignment="1" applyProtection="1">
      <alignment horizontal="center"/>
    </xf>
    <xf numFmtId="0" fontId="3" fillId="0" borderId="1" xfId="0" applyFont="1" applyBorder="1" applyAlignment="1" applyProtection="1">
      <alignment horizontal="left"/>
    </xf>
    <xf numFmtId="0" fontId="0" fillId="0" borderId="1" xfId="0" applyBorder="1" applyAlignment="1" applyProtection="1">
      <alignment horizontal="left"/>
    </xf>
  </cellXfs>
  <cellStyles count="2">
    <cellStyle name="Input" xfId="1" builtinId="20"/>
    <cellStyle name="Normal" xfId="0" builtinId="0"/>
  </cellStyles>
  <dxfs count="1">
    <dxf>
      <font>
        <color rgb="FF9C0006"/>
      </font>
      <fill>
        <patternFill>
          <bgColor rgb="FFFFC7CE"/>
        </patternFill>
      </fill>
    </dxf>
  </dxfs>
  <tableStyles count="0" defaultTableStyle="TableStyleMedium2" defaultPivotStyle="PivotStyleLight16"/>
  <colors>
    <mruColors>
      <color rgb="FFFFE48F"/>
      <color rgb="FF3F3F76"/>
      <color rgb="FFAEDEFB"/>
      <color rgb="FFFF0000"/>
      <color rgb="FF0C7BDC"/>
      <color rgb="FFFFC20A"/>
      <color rgb="FFFFCC66"/>
      <color rgb="FFFF8E33"/>
      <color rgb="FFFF9933"/>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26EC22B-51A8-472C-A820-B88A5A32449E}" type="doc">
      <dgm:prSet loTypeId="urn:microsoft.com/office/officeart/2005/8/layout/hierarchy6" loCatId="hierarchy" qsTypeId="urn:microsoft.com/office/officeart/2005/8/quickstyle/simple1" qsCatId="simple" csTypeId="urn:microsoft.com/office/officeart/2005/8/colors/accent1_2" csCatId="accent1" phldr="1"/>
      <dgm:spPr/>
      <dgm:t>
        <a:bodyPr/>
        <a:lstStyle/>
        <a:p>
          <a:endParaRPr lang="en-GB"/>
        </a:p>
      </dgm:t>
    </dgm:pt>
    <dgm:pt modelId="{0EAA90A3-FF8C-4851-8CDA-F7AFB1C71CB2}">
      <dgm:prSet phldrT="[Text]" custT="1"/>
      <dgm:spPr/>
      <dgm:t>
        <a:bodyPr/>
        <a:lstStyle/>
        <a:p>
          <a:r>
            <a:rPr lang="en-GB" sz="1800" b="1" i="0" u="none"/>
            <a:t>Do you have annual data for calcination emissions of CO</a:t>
          </a:r>
          <a:r>
            <a:rPr lang="en-GB" sz="1800" b="1" i="0" u="none" baseline="-25000"/>
            <a:t>2</a:t>
          </a:r>
          <a:r>
            <a:rPr lang="en-GB" sz="1800" b="1" i="0" u="none"/>
            <a:t>? </a:t>
          </a:r>
          <a:endParaRPr lang="en-GB" sz="1800"/>
        </a:p>
      </dgm:t>
    </dgm:pt>
    <dgm:pt modelId="{C0986FA5-A617-4F9A-BC8D-6B69C6B498BA}" type="parTrans" cxnId="{46E8A5D1-FFC7-435C-9609-DF31E682C210}">
      <dgm:prSet/>
      <dgm:spPr/>
      <dgm:t>
        <a:bodyPr/>
        <a:lstStyle/>
        <a:p>
          <a:endParaRPr lang="en-GB" sz="1800"/>
        </a:p>
      </dgm:t>
    </dgm:pt>
    <dgm:pt modelId="{D96A2C0A-86BB-41AF-ADA5-1B2583A798CC}" type="sibTrans" cxnId="{46E8A5D1-FFC7-435C-9609-DF31E682C210}">
      <dgm:prSet/>
      <dgm:spPr/>
      <dgm:t>
        <a:bodyPr/>
        <a:lstStyle/>
        <a:p>
          <a:endParaRPr lang="en-GB" sz="1800"/>
        </a:p>
      </dgm:t>
    </dgm:pt>
    <dgm:pt modelId="{49CE468A-741B-4A47-AE40-34634CEB62B3}">
      <dgm:prSet phldrT="[Text]" custT="1"/>
      <dgm:spPr>
        <a:solidFill>
          <a:srgbClr val="AEDEFB"/>
        </a:solidFill>
      </dgm:spPr>
      <dgm:t>
        <a:bodyPr/>
        <a:lstStyle/>
        <a:p>
          <a:r>
            <a:rPr lang="en-GB" sz="1800" b="1" i="0" u="none">
              <a:solidFill>
                <a:srgbClr val="3F3F76"/>
              </a:solidFill>
            </a:rPr>
            <a:t>Input annual calcination emissions data in column C</a:t>
          </a:r>
          <a:endParaRPr lang="en-GB" sz="1800">
            <a:solidFill>
              <a:srgbClr val="3F3F76"/>
            </a:solidFill>
          </a:endParaRPr>
        </a:p>
      </dgm:t>
    </dgm:pt>
    <dgm:pt modelId="{43EAB834-29C5-4720-B913-062F9C7CABA4}" type="parTrans" cxnId="{9FEA9031-766F-40F3-AC33-0E10771B45CC}">
      <dgm:prSet/>
      <dgm:spPr/>
      <dgm:t>
        <a:bodyPr/>
        <a:lstStyle/>
        <a:p>
          <a:endParaRPr lang="en-GB" sz="1800"/>
        </a:p>
      </dgm:t>
    </dgm:pt>
    <dgm:pt modelId="{A7BBC578-4A99-4F7E-8FCF-4D25452C7D59}" type="sibTrans" cxnId="{9FEA9031-766F-40F3-AC33-0E10771B45CC}">
      <dgm:prSet/>
      <dgm:spPr/>
      <dgm:t>
        <a:bodyPr/>
        <a:lstStyle/>
        <a:p>
          <a:endParaRPr lang="en-GB" sz="1800"/>
        </a:p>
      </dgm:t>
    </dgm:pt>
    <dgm:pt modelId="{7C010B40-7E00-438F-B14F-68DD1F67DFB7}">
      <dgm:prSet custT="1"/>
      <dgm:spPr/>
      <dgm:t>
        <a:bodyPr/>
        <a:lstStyle/>
        <a:p>
          <a:r>
            <a:rPr lang="en-GB" sz="1800" b="1"/>
            <a:t>YES</a:t>
          </a:r>
        </a:p>
      </dgm:t>
    </dgm:pt>
    <dgm:pt modelId="{5F55F639-7B13-44C5-8D51-D1DC6BB66BBE}" type="parTrans" cxnId="{9C7F0272-94E4-4477-87ED-FE9B3F2BB07C}">
      <dgm:prSet/>
      <dgm:spPr/>
      <dgm:t>
        <a:bodyPr/>
        <a:lstStyle/>
        <a:p>
          <a:endParaRPr lang="en-GB" sz="1800"/>
        </a:p>
      </dgm:t>
    </dgm:pt>
    <dgm:pt modelId="{478975D7-2252-4494-8EF6-D36CDBDEE725}" type="sibTrans" cxnId="{9C7F0272-94E4-4477-87ED-FE9B3F2BB07C}">
      <dgm:prSet/>
      <dgm:spPr/>
      <dgm:t>
        <a:bodyPr/>
        <a:lstStyle/>
        <a:p>
          <a:endParaRPr lang="en-GB" sz="1800"/>
        </a:p>
      </dgm:t>
    </dgm:pt>
    <dgm:pt modelId="{0AFA0674-53C1-478D-BFA2-66DAD9E8D47A}">
      <dgm:prSet phldrT="[Text]" custT="1"/>
      <dgm:spPr>
        <a:solidFill>
          <a:srgbClr val="AEDEFB"/>
        </a:solidFill>
      </dgm:spPr>
      <dgm:t>
        <a:bodyPr/>
        <a:lstStyle/>
        <a:p>
          <a:r>
            <a:rPr lang="en-GB" sz="1800" b="1" i="0" u="none">
              <a:solidFill>
                <a:srgbClr val="3F3F76"/>
              </a:solidFill>
            </a:rPr>
            <a:t>Input national calcination factor in cell J6</a:t>
          </a:r>
          <a:endParaRPr lang="en-GB" sz="1800">
            <a:solidFill>
              <a:srgbClr val="3F3F76"/>
            </a:solidFill>
          </a:endParaRPr>
        </a:p>
      </dgm:t>
    </dgm:pt>
    <dgm:pt modelId="{5B885697-FB36-4796-882F-261DAF855264}" type="sibTrans" cxnId="{2E6718B4-E228-4DD9-A7CC-4E1BF3010F04}">
      <dgm:prSet/>
      <dgm:spPr/>
      <dgm:t>
        <a:bodyPr/>
        <a:lstStyle/>
        <a:p>
          <a:endParaRPr lang="en-GB" sz="1800"/>
        </a:p>
      </dgm:t>
    </dgm:pt>
    <dgm:pt modelId="{D3423502-38E5-43CA-9578-240281749096}" type="parTrans" cxnId="{2E6718B4-E228-4DD9-A7CC-4E1BF3010F04}">
      <dgm:prSet/>
      <dgm:spPr/>
      <dgm:t>
        <a:bodyPr/>
        <a:lstStyle/>
        <a:p>
          <a:endParaRPr lang="en-GB" sz="1800"/>
        </a:p>
      </dgm:t>
    </dgm:pt>
    <dgm:pt modelId="{D96C2F6B-352D-4C62-8682-01A7265B5CB2}">
      <dgm:prSet custT="1"/>
      <dgm:spPr/>
      <dgm:t>
        <a:bodyPr/>
        <a:lstStyle/>
        <a:p>
          <a:r>
            <a:rPr lang="en-GB" sz="1800" b="1"/>
            <a:t>NO</a:t>
          </a:r>
        </a:p>
      </dgm:t>
    </dgm:pt>
    <dgm:pt modelId="{2A4DA393-E587-46BD-BEF8-7C22C649AE0B}" type="sibTrans" cxnId="{3AE38A52-B222-49A7-9BC2-9AE6A724E9A5}">
      <dgm:prSet/>
      <dgm:spPr/>
      <dgm:t>
        <a:bodyPr/>
        <a:lstStyle/>
        <a:p>
          <a:endParaRPr lang="en-GB" sz="1800"/>
        </a:p>
      </dgm:t>
    </dgm:pt>
    <dgm:pt modelId="{97604495-E6E3-4CC0-9AB3-347979E6BA3F}" type="parTrans" cxnId="{3AE38A52-B222-49A7-9BC2-9AE6A724E9A5}">
      <dgm:prSet/>
      <dgm:spPr/>
      <dgm:t>
        <a:bodyPr/>
        <a:lstStyle/>
        <a:p>
          <a:endParaRPr lang="en-GB" sz="1800"/>
        </a:p>
      </dgm:t>
    </dgm:pt>
    <dgm:pt modelId="{7923C42D-53DC-418A-A611-A8F62DE67A4C}">
      <dgm:prSet phldrT="[Text]" custT="1"/>
      <dgm:spPr/>
      <dgm:t>
        <a:bodyPr/>
        <a:lstStyle/>
        <a:p>
          <a:r>
            <a:rPr lang="en-GB" sz="1800" b="1" i="0" u="none"/>
            <a:t>Do you have a national factor for CO</a:t>
          </a:r>
          <a:r>
            <a:rPr lang="en-GB" sz="1800" b="1" i="0" u="none" baseline="-25000"/>
            <a:t>2</a:t>
          </a:r>
          <a:r>
            <a:rPr lang="en-GB" sz="1800" b="1" i="0" u="none"/>
            <a:t> emissions from calcination?</a:t>
          </a:r>
          <a:endParaRPr lang="en-GB" sz="1800"/>
        </a:p>
      </dgm:t>
    </dgm:pt>
    <dgm:pt modelId="{57F3C4C8-586F-40AB-A5D6-3D3490DC7869}" type="sibTrans" cxnId="{FCC2C908-2EFB-45B9-84F9-BCF63609C504}">
      <dgm:prSet/>
      <dgm:spPr/>
      <dgm:t>
        <a:bodyPr/>
        <a:lstStyle/>
        <a:p>
          <a:endParaRPr lang="en-GB" sz="1800"/>
        </a:p>
      </dgm:t>
    </dgm:pt>
    <dgm:pt modelId="{816BB9B2-762E-46F2-B72D-C1A21FD1736B}" type="parTrans" cxnId="{FCC2C908-2EFB-45B9-84F9-BCF63609C504}">
      <dgm:prSet/>
      <dgm:spPr/>
      <dgm:t>
        <a:bodyPr/>
        <a:lstStyle/>
        <a:p>
          <a:endParaRPr lang="en-GB" sz="1800"/>
        </a:p>
      </dgm:t>
    </dgm:pt>
    <dgm:pt modelId="{CAB83F5E-C583-485F-B3B2-C622785C0DD5}">
      <dgm:prSet custT="1"/>
      <dgm:spPr/>
      <dgm:t>
        <a:bodyPr/>
        <a:lstStyle/>
        <a:p>
          <a:r>
            <a:rPr lang="en-GB" sz="1800" b="1"/>
            <a:t>NO</a:t>
          </a:r>
        </a:p>
      </dgm:t>
    </dgm:pt>
    <dgm:pt modelId="{1D4850A2-9B3E-4C1C-B86B-331E32494456}" type="sibTrans" cxnId="{1F2B10C4-1B75-4480-91B5-65923669364F}">
      <dgm:prSet/>
      <dgm:spPr/>
      <dgm:t>
        <a:bodyPr/>
        <a:lstStyle/>
        <a:p>
          <a:endParaRPr lang="en-GB" sz="1800"/>
        </a:p>
      </dgm:t>
    </dgm:pt>
    <dgm:pt modelId="{2614CFAF-A8E1-4F29-8C91-D5C57BE3AFB4}" type="parTrans" cxnId="{1F2B10C4-1B75-4480-91B5-65923669364F}">
      <dgm:prSet/>
      <dgm:spPr/>
      <dgm:t>
        <a:bodyPr/>
        <a:lstStyle/>
        <a:p>
          <a:endParaRPr lang="en-GB" sz="1800"/>
        </a:p>
      </dgm:t>
    </dgm:pt>
    <dgm:pt modelId="{B1ADABA9-D714-44C8-A9EE-F145C180F4A3}">
      <dgm:prSet phldrT="[Text]" custT="1"/>
      <dgm:spPr/>
      <dgm:t>
        <a:bodyPr/>
        <a:lstStyle/>
        <a:p>
          <a:r>
            <a:rPr lang="en-GB" sz="1800" b="1" i="0" u="none"/>
            <a:t>IPCC default calcination factor in cell J7 </a:t>
          </a:r>
          <a:endParaRPr lang="en-GB" sz="1800"/>
        </a:p>
      </dgm:t>
    </dgm:pt>
    <dgm:pt modelId="{DEEABC76-1695-498D-B776-F4B4458BA1E0}" type="sibTrans" cxnId="{619E1173-93D9-4617-9938-FC0332F52DA4}">
      <dgm:prSet/>
      <dgm:spPr/>
      <dgm:t>
        <a:bodyPr/>
        <a:lstStyle/>
        <a:p>
          <a:endParaRPr lang="en-GB" sz="1800"/>
        </a:p>
      </dgm:t>
    </dgm:pt>
    <dgm:pt modelId="{AB361C09-BF6C-4332-97B2-AA793614702C}" type="parTrans" cxnId="{619E1173-93D9-4617-9938-FC0332F52DA4}">
      <dgm:prSet/>
      <dgm:spPr/>
      <dgm:t>
        <a:bodyPr/>
        <a:lstStyle/>
        <a:p>
          <a:endParaRPr lang="en-GB" sz="1800"/>
        </a:p>
      </dgm:t>
    </dgm:pt>
    <dgm:pt modelId="{73F2E564-C31F-4C3F-851D-0B2A1A87490C}">
      <dgm:prSet custT="1"/>
      <dgm:spPr/>
      <dgm:t>
        <a:bodyPr/>
        <a:lstStyle/>
        <a:p>
          <a:r>
            <a:rPr lang="en-GB" sz="1800" b="1"/>
            <a:t>YES</a:t>
          </a:r>
        </a:p>
      </dgm:t>
    </dgm:pt>
    <dgm:pt modelId="{D7C9EA8D-44E5-4BD7-854F-E321AA25A2F6}" type="sibTrans" cxnId="{B0E79D5C-D083-4A0A-A8EB-91861C9557B4}">
      <dgm:prSet/>
      <dgm:spPr/>
      <dgm:t>
        <a:bodyPr/>
        <a:lstStyle/>
        <a:p>
          <a:endParaRPr lang="en-GB" sz="1800"/>
        </a:p>
      </dgm:t>
    </dgm:pt>
    <dgm:pt modelId="{E0490838-E4A2-4DDF-9B5C-E914322FA88E}" type="parTrans" cxnId="{B0E79D5C-D083-4A0A-A8EB-91861C9557B4}">
      <dgm:prSet/>
      <dgm:spPr/>
      <dgm:t>
        <a:bodyPr/>
        <a:lstStyle/>
        <a:p>
          <a:endParaRPr lang="en-GB" sz="1800"/>
        </a:p>
      </dgm:t>
    </dgm:pt>
    <dgm:pt modelId="{15395FC8-8DAA-4778-8C1B-B364248088EB}" type="pres">
      <dgm:prSet presAssocID="{326EC22B-51A8-472C-A820-B88A5A32449E}" presName="mainComposite" presStyleCnt="0">
        <dgm:presLayoutVars>
          <dgm:chPref val="1"/>
          <dgm:dir val="rev"/>
          <dgm:animOne val="branch"/>
          <dgm:animLvl val="lvl"/>
          <dgm:resizeHandles val="exact"/>
        </dgm:presLayoutVars>
      </dgm:prSet>
      <dgm:spPr/>
    </dgm:pt>
    <dgm:pt modelId="{6F209953-5AD5-4EF4-B699-7159DE9B7FFC}" type="pres">
      <dgm:prSet presAssocID="{326EC22B-51A8-472C-A820-B88A5A32449E}" presName="hierFlow" presStyleCnt="0"/>
      <dgm:spPr/>
    </dgm:pt>
    <dgm:pt modelId="{E4C46C8D-C2B1-405F-BEE7-4335B8565F8D}" type="pres">
      <dgm:prSet presAssocID="{326EC22B-51A8-472C-A820-B88A5A32449E}" presName="hierChild1" presStyleCnt="0">
        <dgm:presLayoutVars>
          <dgm:chPref val="1"/>
          <dgm:animOne val="branch"/>
          <dgm:animLvl val="lvl"/>
        </dgm:presLayoutVars>
      </dgm:prSet>
      <dgm:spPr/>
    </dgm:pt>
    <dgm:pt modelId="{567E7B7A-2213-4DCA-9AB3-BF6C3B276D03}" type="pres">
      <dgm:prSet presAssocID="{0EAA90A3-FF8C-4851-8CDA-F7AFB1C71CB2}" presName="Name14" presStyleCnt="0"/>
      <dgm:spPr/>
    </dgm:pt>
    <dgm:pt modelId="{875DD420-EA58-4BA9-B836-3FC6F06C34B0}" type="pres">
      <dgm:prSet presAssocID="{0EAA90A3-FF8C-4851-8CDA-F7AFB1C71CB2}" presName="level1Shape" presStyleLbl="node0" presStyleIdx="0" presStyleCnt="1" custScaleX="408783">
        <dgm:presLayoutVars>
          <dgm:chPref val="3"/>
        </dgm:presLayoutVars>
      </dgm:prSet>
      <dgm:spPr/>
    </dgm:pt>
    <dgm:pt modelId="{5B399D9A-F471-4653-A4AB-802C8BB5EE42}" type="pres">
      <dgm:prSet presAssocID="{0EAA90A3-FF8C-4851-8CDA-F7AFB1C71CB2}" presName="hierChild2" presStyleCnt="0"/>
      <dgm:spPr/>
    </dgm:pt>
    <dgm:pt modelId="{5465C99C-D3FD-479A-81DA-68E6954EB75C}" type="pres">
      <dgm:prSet presAssocID="{97604495-E6E3-4CC0-9AB3-347979E6BA3F}" presName="Name19" presStyleLbl="parChTrans1D2" presStyleIdx="0" presStyleCnt="2"/>
      <dgm:spPr/>
    </dgm:pt>
    <dgm:pt modelId="{B75AF91E-A6B0-4897-82DF-7B6971A909BD}" type="pres">
      <dgm:prSet presAssocID="{D96C2F6B-352D-4C62-8682-01A7265B5CB2}" presName="Name21" presStyleCnt="0"/>
      <dgm:spPr/>
    </dgm:pt>
    <dgm:pt modelId="{2BFE3BFB-C9D2-4AF4-BC78-DB240E7EC92F}" type="pres">
      <dgm:prSet presAssocID="{D96C2F6B-352D-4C62-8682-01A7265B5CB2}" presName="level2Shape" presStyleLbl="node2" presStyleIdx="0" presStyleCnt="2"/>
      <dgm:spPr/>
    </dgm:pt>
    <dgm:pt modelId="{B076334A-168A-48A9-97F3-B2292D396B3E}" type="pres">
      <dgm:prSet presAssocID="{D96C2F6B-352D-4C62-8682-01A7265B5CB2}" presName="hierChild3" presStyleCnt="0"/>
      <dgm:spPr/>
    </dgm:pt>
    <dgm:pt modelId="{2885B1AB-1575-4B7D-8733-8521BA1485F7}" type="pres">
      <dgm:prSet presAssocID="{816BB9B2-762E-46F2-B72D-C1A21FD1736B}" presName="Name19" presStyleLbl="parChTrans1D3" presStyleIdx="0" presStyleCnt="2"/>
      <dgm:spPr/>
    </dgm:pt>
    <dgm:pt modelId="{6FB0D1A4-9617-417C-A0E3-F5B80C8D4315}" type="pres">
      <dgm:prSet presAssocID="{7923C42D-53DC-418A-A611-A8F62DE67A4C}" presName="Name21" presStyleCnt="0"/>
      <dgm:spPr/>
    </dgm:pt>
    <dgm:pt modelId="{2919499A-5DBE-495B-B465-25A9CEEFA987}" type="pres">
      <dgm:prSet presAssocID="{7923C42D-53DC-418A-A611-A8F62DE67A4C}" presName="level2Shape" presStyleLbl="node3" presStyleIdx="0" presStyleCnt="2" custScaleX="420223"/>
      <dgm:spPr/>
    </dgm:pt>
    <dgm:pt modelId="{6D6167A0-EC46-4184-B1EA-35750A176863}" type="pres">
      <dgm:prSet presAssocID="{7923C42D-53DC-418A-A611-A8F62DE67A4C}" presName="hierChild3" presStyleCnt="0"/>
      <dgm:spPr/>
    </dgm:pt>
    <dgm:pt modelId="{D92EF589-DDF7-4401-918E-3F574C1C4D71}" type="pres">
      <dgm:prSet presAssocID="{2614CFAF-A8E1-4F29-8C91-D5C57BE3AFB4}" presName="Name19" presStyleLbl="parChTrans1D4" presStyleIdx="0" presStyleCnt="4"/>
      <dgm:spPr/>
    </dgm:pt>
    <dgm:pt modelId="{069A7FBF-109E-493A-AAEF-250F9EDC2A94}" type="pres">
      <dgm:prSet presAssocID="{CAB83F5E-C583-485F-B3B2-C622785C0DD5}" presName="Name21" presStyleCnt="0"/>
      <dgm:spPr/>
    </dgm:pt>
    <dgm:pt modelId="{8A7D0054-9D6C-4BC8-800E-9E0A63F89F8F}" type="pres">
      <dgm:prSet presAssocID="{CAB83F5E-C583-485F-B3B2-C622785C0DD5}" presName="level2Shape" presStyleLbl="node4" presStyleIdx="0" presStyleCnt="4"/>
      <dgm:spPr/>
    </dgm:pt>
    <dgm:pt modelId="{40F48C15-BEA7-436F-AA10-F340BA3B4401}" type="pres">
      <dgm:prSet presAssocID="{CAB83F5E-C583-485F-B3B2-C622785C0DD5}" presName="hierChild3" presStyleCnt="0"/>
      <dgm:spPr/>
    </dgm:pt>
    <dgm:pt modelId="{D43B56A0-A280-4B08-82FA-AEEDD2C0A848}" type="pres">
      <dgm:prSet presAssocID="{AB361C09-BF6C-4332-97B2-AA793614702C}" presName="Name19" presStyleLbl="parChTrans1D4" presStyleIdx="1" presStyleCnt="4"/>
      <dgm:spPr/>
    </dgm:pt>
    <dgm:pt modelId="{9CE7600B-56F7-4461-8876-0EC33EB65745}" type="pres">
      <dgm:prSet presAssocID="{B1ADABA9-D714-44C8-A9EE-F145C180F4A3}" presName="Name21" presStyleCnt="0"/>
      <dgm:spPr/>
    </dgm:pt>
    <dgm:pt modelId="{6488BB71-4B10-4A23-B70F-6F807A3F19F1}" type="pres">
      <dgm:prSet presAssocID="{B1ADABA9-D714-44C8-A9EE-F145C180F4A3}" presName="level2Shape" presStyleLbl="node4" presStyleIdx="1" presStyleCnt="4" custScaleX="254409"/>
      <dgm:spPr/>
    </dgm:pt>
    <dgm:pt modelId="{357563C3-3A4E-42EC-94E6-2000A15A1AF1}" type="pres">
      <dgm:prSet presAssocID="{B1ADABA9-D714-44C8-A9EE-F145C180F4A3}" presName="hierChild3" presStyleCnt="0"/>
      <dgm:spPr/>
    </dgm:pt>
    <dgm:pt modelId="{3DA97533-1943-482D-B8CE-EA34CC41A45F}" type="pres">
      <dgm:prSet presAssocID="{E0490838-E4A2-4DDF-9B5C-E914322FA88E}" presName="Name19" presStyleLbl="parChTrans1D4" presStyleIdx="2" presStyleCnt="4"/>
      <dgm:spPr/>
    </dgm:pt>
    <dgm:pt modelId="{C6DB5979-A8D2-4879-A3FC-CD7D350D347C}" type="pres">
      <dgm:prSet presAssocID="{73F2E564-C31F-4C3F-851D-0B2A1A87490C}" presName="Name21" presStyleCnt="0"/>
      <dgm:spPr/>
    </dgm:pt>
    <dgm:pt modelId="{3BB5A9A3-0E76-4A6E-A84D-D088AEABBF32}" type="pres">
      <dgm:prSet presAssocID="{73F2E564-C31F-4C3F-851D-0B2A1A87490C}" presName="level2Shape" presStyleLbl="node4" presStyleIdx="2" presStyleCnt="4"/>
      <dgm:spPr/>
    </dgm:pt>
    <dgm:pt modelId="{793740DB-B4C8-464A-B217-89650415E34D}" type="pres">
      <dgm:prSet presAssocID="{73F2E564-C31F-4C3F-851D-0B2A1A87490C}" presName="hierChild3" presStyleCnt="0"/>
      <dgm:spPr/>
    </dgm:pt>
    <dgm:pt modelId="{177D85D9-7CDD-47EA-91F0-3B867C48286D}" type="pres">
      <dgm:prSet presAssocID="{D3423502-38E5-43CA-9578-240281749096}" presName="Name19" presStyleLbl="parChTrans1D4" presStyleIdx="3" presStyleCnt="4"/>
      <dgm:spPr/>
    </dgm:pt>
    <dgm:pt modelId="{21B688B8-7110-4BD7-9907-43F5CC5F0CF1}" type="pres">
      <dgm:prSet presAssocID="{0AFA0674-53C1-478D-BFA2-66DAD9E8D47A}" presName="Name21" presStyleCnt="0"/>
      <dgm:spPr/>
    </dgm:pt>
    <dgm:pt modelId="{992B8989-8CBF-4EEA-8058-AA873F227E74}" type="pres">
      <dgm:prSet presAssocID="{0AFA0674-53C1-478D-BFA2-66DAD9E8D47A}" presName="level2Shape" presStyleLbl="node4" presStyleIdx="3" presStyleCnt="4" custScaleX="254409"/>
      <dgm:spPr/>
    </dgm:pt>
    <dgm:pt modelId="{FFEAA915-55C8-45DB-87A4-17B3292ACA62}" type="pres">
      <dgm:prSet presAssocID="{0AFA0674-53C1-478D-BFA2-66DAD9E8D47A}" presName="hierChild3" presStyleCnt="0"/>
      <dgm:spPr/>
    </dgm:pt>
    <dgm:pt modelId="{DD63BB6C-AF50-469B-9E49-AF4E3A3E0DF2}" type="pres">
      <dgm:prSet presAssocID="{5F55F639-7B13-44C5-8D51-D1DC6BB66BBE}" presName="Name19" presStyleLbl="parChTrans1D2" presStyleIdx="1" presStyleCnt="2"/>
      <dgm:spPr/>
    </dgm:pt>
    <dgm:pt modelId="{D206E4D1-47EE-4287-BE69-D8CE07E2BF7A}" type="pres">
      <dgm:prSet presAssocID="{7C010B40-7E00-438F-B14F-68DD1F67DFB7}" presName="Name21" presStyleCnt="0"/>
      <dgm:spPr/>
    </dgm:pt>
    <dgm:pt modelId="{794F0591-213C-44BD-A6B6-B8C6CD8AFC39}" type="pres">
      <dgm:prSet presAssocID="{7C010B40-7E00-438F-B14F-68DD1F67DFB7}" presName="level2Shape" presStyleLbl="node2" presStyleIdx="1" presStyleCnt="2"/>
      <dgm:spPr/>
    </dgm:pt>
    <dgm:pt modelId="{D93A205F-F55A-4AFF-84E1-59C7ED8E8EE9}" type="pres">
      <dgm:prSet presAssocID="{7C010B40-7E00-438F-B14F-68DD1F67DFB7}" presName="hierChild3" presStyleCnt="0"/>
      <dgm:spPr/>
    </dgm:pt>
    <dgm:pt modelId="{59FCB66A-3CA8-4BF3-84C4-6FEB1F8640D6}" type="pres">
      <dgm:prSet presAssocID="{43EAB834-29C5-4720-B913-062F9C7CABA4}" presName="Name19" presStyleLbl="parChTrans1D3" presStyleIdx="1" presStyleCnt="2"/>
      <dgm:spPr/>
    </dgm:pt>
    <dgm:pt modelId="{E934F581-2A0A-4750-96D2-8CBFB311A74B}" type="pres">
      <dgm:prSet presAssocID="{49CE468A-741B-4A47-AE40-34634CEB62B3}" presName="Name21" presStyleCnt="0"/>
      <dgm:spPr/>
    </dgm:pt>
    <dgm:pt modelId="{06978EAC-0FE8-4C6D-ACA1-379AD81F3EC7}" type="pres">
      <dgm:prSet presAssocID="{49CE468A-741B-4A47-AE40-34634CEB62B3}" presName="level2Shape" presStyleLbl="node3" presStyleIdx="1" presStyleCnt="2" custScaleX="254409"/>
      <dgm:spPr/>
    </dgm:pt>
    <dgm:pt modelId="{AFB10420-546C-4064-833D-FC638037B374}" type="pres">
      <dgm:prSet presAssocID="{49CE468A-741B-4A47-AE40-34634CEB62B3}" presName="hierChild3" presStyleCnt="0"/>
      <dgm:spPr/>
    </dgm:pt>
    <dgm:pt modelId="{2AE612B5-96BB-4BAC-856F-CC6594692B1E}" type="pres">
      <dgm:prSet presAssocID="{326EC22B-51A8-472C-A820-B88A5A32449E}" presName="bgShapesFlow" presStyleCnt="0"/>
      <dgm:spPr/>
    </dgm:pt>
  </dgm:ptLst>
  <dgm:cxnLst>
    <dgm:cxn modelId="{FCC2C908-2EFB-45B9-84F9-BCF63609C504}" srcId="{D96C2F6B-352D-4C62-8682-01A7265B5CB2}" destId="{7923C42D-53DC-418A-A611-A8F62DE67A4C}" srcOrd="0" destOrd="0" parTransId="{816BB9B2-762E-46F2-B72D-C1A21FD1736B}" sibTransId="{57F3C4C8-586F-40AB-A5D6-3D3490DC7869}"/>
    <dgm:cxn modelId="{978ACF16-8C22-4465-B149-03FC93974D15}" type="presOf" srcId="{97604495-E6E3-4CC0-9AB3-347979E6BA3F}" destId="{5465C99C-D3FD-479A-81DA-68E6954EB75C}" srcOrd="0" destOrd="0" presId="urn:microsoft.com/office/officeart/2005/8/layout/hierarchy6"/>
    <dgm:cxn modelId="{9FEA9031-766F-40F3-AC33-0E10771B45CC}" srcId="{7C010B40-7E00-438F-B14F-68DD1F67DFB7}" destId="{49CE468A-741B-4A47-AE40-34634CEB62B3}" srcOrd="0" destOrd="0" parTransId="{43EAB834-29C5-4720-B913-062F9C7CABA4}" sibTransId="{A7BBC578-4A99-4F7E-8FCF-4D25452C7D59}"/>
    <dgm:cxn modelId="{B0E79D5C-D083-4A0A-A8EB-91861C9557B4}" srcId="{7923C42D-53DC-418A-A611-A8F62DE67A4C}" destId="{73F2E564-C31F-4C3F-851D-0B2A1A87490C}" srcOrd="1" destOrd="0" parTransId="{E0490838-E4A2-4DDF-9B5C-E914322FA88E}" sibTransId="{D7C9EA8D-44E5-4BD7-854F-E321AA25A2F6}"/>
    <dgm:cxn modelId="{B4E1B76A-7679-41BF-8ECB-823D4BFF8E27}" type="presOf" srcId="{D3423502-38E5-43CA-9578-240281749096}" destId="{177D85D9-7CDD-47EA-91F0-3B867C48286D}" srcOrd="0" destOrd="0" presId="urn:microsoft.com/office/officeart/2005/8/layout/hierarchy6"/>
    <dgm:cxn modelId="{A1A1E971-BB6C-42F7-872B-93EC2C2C8829}" type="presOf" srcId="{2614CFAF-A8E1-4F29-8C91-D5C57BE3AFB4}" destId="{D92EF589-DDF7-4401-918E-3F574C1C4D71}" srcOrd="0" destOrd="0" presId="urn:microsoft.com/office/officeart/2005/8/layout/hierarchy6"/>
    <dgm:cxn modelId="{9C7F0272-94E4-4477-87ED-FE9B3F2BB07C}" srcId="{0EAA90A3-FF8C-4851-8CDA-F7AFB1C71CB2}" destId="{7C010B40-7E00-438F-B14F-68DD1F67DFB7}" srcOrd="1" destOrd="0" parTransId="{5F55F639-7B13-44C5-8D51-D1DC6BB66BBE}" sibTransId="{478975D7-2252-4494-8EF6-D36CDBDEE725}"/>
    <dgm:cxn modelId="{9A1D1C52-C8CF-4907-809A-4452F08797D2}" type="presOf" srcId="{43EAB834-29C5-4720-B913-062F9C7CABA4}" destId="{59FCB66A-3CA8-4BF3-84C4-6FEB1F8640D6}" srcOrd="0" destOrd="0" presId="urn:microsoft.com/office/officeart/2005/8/layout/hierarchy6"/>
    <dgm:cxn modelId="{3AE38A52-B222-49A7-9BC2-9AE6A724E9A5}" srcId="{0EAA90A3-FF8C-4851-8CDA-F7AFB1C71CB2}" destId="{D96C2F6B-352D-4C62-8682-01A7265B5CB2}" srcOrd="0" destOrd="0" parTransId="{97604495-E6E3-4CC0-9AB3-347979E6BA3F}" sibTransId="{2A4DA393-E587-46BD-BEF8-7C22C649AE0B}"/>
    <dgm:cxn modelId="{619E1173-93D9-4617-9938-FC0332F52DA4}" srcId="{CAB83F5E-C583-485F-B3B2-C622785C0DD5}" destId="{B1ADABA9-D714-44C8-A9EE-F145C180F4A3}" srcOrd="0" destOrd="0" parTransId="{AB361C09-BF6C-4332-97B2-AA793614702C}" sibTransId="{DEEABC76-1695-498D-B776-F4B4458BA1E0}"/>
    <dgm:cxn modelId="{D4B9B259-B374-46AA-B912-00826E9FA672}" type="presOf" srcId="{0EAA90A3-FF8C-4851-8CDA-F7AFB1C71CB2}" destId="{875DD420-EA58-4BA9-B836-3FC6F06C34B0}" srcOrd="0" destOrd="0" presId="urn:microsoft.com/office/officeart/2005/8/layout/hierarchy6"/>
    <dgm:cxn modelId="{45D8688C-3C46-4EE6-8111-D48679E00281}" type="presOf" srcId="{AB361C09-BF6C-4332-97B2-AA793614702C}" destId="{D43B56A0-A280-4B08-82FA-AEEDD2C0A848}" srcOrd="0" destOrd="0" presId="urn:microsoft.com/office/officeart/2005/8/layout/hierarchy6"/>
    <dgm:cxn modelId="{78B2E399-E2FF-4825-ADF2-AD7C79795AE6}" type="presOf" srcId="{7C010B40-7E00-438F-B14F-68DD1F67DFB7}" destId="{794F0591-213C-44BD-A6B6-B8C6CD8AFC39}" srcOrd="0" destOrd="0" presId="urn:microsoft.com/office/officeart/2005/8/layout/hierarchy6"/>
    <dgm:cxn modelId="{9D983EA5-0DBE-4D1E-8FD8-014AD1D124BC}" type="presOf" srcId="{816BB9B2-762E-46F2-B72D-C1A21FD1736B}" destId="{2885B1AB-1575-4B7D-8733-8521BA1485F7}" srcOrd="0" destOrd="0" presId="urn:microsoft.com/office/officeart/2005/8/layout/hierarchy6"/>
    <dgm:cxn modelId="{932C0CA6-A4EB-4758-A635-2F115EB05767}" type="presOf" srcId="{0AFA0674-53C1-478D-BFA2-66DAD9E8D47A}" destId="{992B8989-8CBF-4EEA-8058-AA873F227E74}" srcOrd="0" destOrd="0" presId="urn:microsoft.com/office/officeart/2005/8/layout/hierarchy6"/>
    <dgm:cxn modelId="{D8C28DA8-F98D-4E67-B3DB-0597BCB58796}" type="presOf" srcId="{E0490838-E4A2-4DDF-9B5C-E914322FA88E}" destId="{3DA97533-1943-482D-B8CE-EA34CC41A45F}" srcOrd="0" destOrd="0" presId="urn:microsoft.com/office/officeart/2005/8/layout/hierarchy6"/>
    <dgm:cxn modelId="{C13EFBAE-07D1-4042-829C-9B5509ADB8D2}" type="presOf" srcId="{326EC22B-51A8-472C-A820-B88A5A32449E}" destId="{15395FC8-8DAA-4778-8C1B-B364248088EB}" srcOrd="0" destOrd="0" presId="urn:microsoft.com/office/officeart/2005/8/layout/hierarchy6"/>
    <dgm:cxn modelId="{2E6718B4-E228-4DD9-A7CC-4E1BF3010F04}" srcId="{73F2E564-C31F-4C3F-851D-0B2A1A87490C}" destId="{0AFA0674-53C1-478D-BFA2-66DAD9E8D47A}" srcOrd="0" destOrd="0" parTransId="{D3423502-38E5-43CA-9578-240281749096}" sibTransId="{5B885697-FB36-4796-882F-261DAF855264}"/>
    <dgm:cxn modelId="{B904E4C3-B6A8-4313-9987-4FA60B8BFDD0}" type="presOf" srcId="{B1ADABA9-D714-44C8-A9EE-F145C180F4A3}" destId="{6488BB71-4B10-4A23-B70F-6F807A3F19F1}" srcOrd="0" destOrd="0" presId="urn:microsoft.com/office/officeart/2005/8/layout/hierarchy6"/>
    <dgm:cxn modelId="{1F2B10C4-1B75-4480-91B5-65923669364F}" srcId="{7923C42D-53DC-418A-A611-A8F62DE67A4C}" destId="{CAB83F5E-C583-485F-B3B2-C622785C0DD5}" srcOrd="0" destOrd="0" parTransId="{2614CFAF-A8E1-4F29-8C91-D5C57BE3AFB4}" sibTransId="{1D4850A2-9B3E-4C1C-B86B-331E32494456}"/>
    <dgm:cxn modelId="{ADF555C4-B7CE-4FF5-956D-1FA82A21E8DF}" type="presOf" srcId="{49CE468A-741B-4A47-AE40-34634CEB62B3}" destId="{06978EAC-0FE8-4C6D-ACA1-379AD81F3EC7}" srcOrd="0" destOrd="0" presId="urn:microsoft.com/office/officeart/2005/8/layout/hierarchy6"/>
    <dgm:cxn modelId="{46E8A5D1-FFC7-435C-9609-DF31E682C210}" srcId="{326EC22B-51A8-472C-A820-B88A5A32449E}" destId="{0EAA90A3-FF8C-4851-8CDA-F7AFB1C71CB2}" srcOrd="0" destOrd="0" parTransId="{C0986FA5-A617-4F9A-BC8D-6B69C6B498BA}" sibTransId="{D96A2C0A-86BB-41AF-ADA5-1B2583A798CC}"/>
    <dgm:cxn modelId="{6F7BF4D9-DEA2-4DB7-8A58-2BD8F9DF525C}" type="presOf" srcId="{D96C2F6B-352D-4C62-8682-01A7265B5CB2}" destId="{2BFE3BFB-C9D2-4AF4-BC78-DB240E7EC92F}" srcOrd="0" destOrd="0" presId="urn:microsoft.com/office/officeart/2005/8/layout/hierarchy6"/>
    <dgm:cxn modelId="{A5ACB6DC-A155-4F6E-B7CB-8595F97960B9}" type="presOf" srcId="{7923C42D-53DC-418A-A611-A8F62DE67A4C}" destId="{2919499A-5DBE-495B-B465-25A9CEEFA987}" srcOrd="0" destOrd="0" presId="urn:microsoft.com/office/officeart/2005/8/layout/hierarchy6"/>
    <dgm:cxn modelId="{51A82CEB-58F6-4F29-ACFF-D16494A33933}" type="presOf" srcId="{5F55F639-7B13-44C5-8D51-D1DC6BB66BBE}" destId="{DD63BB6C-AF50-469B-9E49-AF4E3A3E0DF2}" srcOrd="0" destOrd="0" presId="urn:microsoft.com/office/officeart/2005/8/layout/hierarchy6"/>
    <dgm:cxn modelId="{2560D7EC-4449-43BA-A760-2F79E4DCAB82}" type="presOf" srcId="{73F2E564-C31F-4C3F-851D-0B2A1A87490C}" destId="{3BB5A9A3-0E76-4A6E-A84D-D088AEABBF32}" srcOrd="0" destOrd="0" presId="urn:microsoft.com/office/officeart/2005/8/layout/hierarchy6"/>
    <dgm:cxn modelId="{0ED689F2-1CF1-4AAA-88AD-CA263122B5BF}" type="presOf" srcId="{CAB83F5E-C583-485F-B3B2-C622785C0DD5}" destId="{8A7D0054-9D6C-4BC8-800E-9E0A63F89F8F}" srcOrd="0" destOrd="0" presId="urn:microsoft.com/office/officeart/2005/8/layout/hierarchy6"/>
    <dgm:cxn modelId="{FF311B89-FCF0-465F-AD15-860817D44A0C}" type="presParOf" srcId="{15395FC8-8DAA-4778-8C1B-B364248088EB}" destId="{6F209953-5AD5-4EF4-B699-7159DE9B7FFC}" srcOrd="0" destOrd="0" presId="urn:microsoft.com/office/officeart/2005/8/layout/hierarchy6"/>
    <dgm:cxn modelId="{B7C70EFD-5A47-4815-B420-1BD5DC2C327B}" type="presParOf" srcId="{6F209953-5AD5-4EF4-B699-7159DE9B7FFC}" destId="{E4C46C8D-C2B1-405F-BEE7-4335B8565F8D}" srcOrd="0" destOrd="0" presId="urn:microsoft.com/office/officeart/2005/8/layout/hierarchy6"/>
    <dgm:cxn modelId="{F6F2DA34-514A-4D40-906B-3A6C7D3B6EA9}" type="presParOf" srcId="{E4C46C8D-C2B1-405F-BEE7-4335B8565F8D}" destId="{567E7B7A-2213-4DCA-9AB3-BF6C3B276D03}" srcOrd="0" destOrd="0" presId="urn:microsoft.com/office/officeart/2005/8/layout/hierarchy6"/>
    <dgm:cxn modelId="{E9F44EF4-D12D-4ADA-8D8B-FE9C839E4B6E}" type="presParOf" srcId="{567E7B7A-2213-4DCA-9AB3-BF6C3B276D03}" destId="{875DD420-EA58-4BA9-B836-3FC6F06C34B0}" srcOrd="0" destOrd="0" presId="urn:microsoft.com/office/officeart/2005/8/layout/hierarchy6"/>
    <dgm:cxn modelId="{A2574FD8-C7C7-428E-A085-EE28916C49F8}" type="presParOf" srcId="{567E7B7A-2213-4DCA-9AB3-BF6C3B276D03}" destId="{5B399D9A-F471-4653-A4AB-802C8BB5EE42}" srcOrd="1" destOrd="0" presId="urn:microsoft.com/office/officeart/2005/8/layout/hierarchy6"/>
    <dgm:cxn modelId="{A0ADAD02-D448-40E6-A077-68D044772DAC}" type="presParOf" srcId="{5B399D9A-F471-4653-A4AB-802C8BB5EE42}" destId="{5465C99C-D3FD-479A-81DA-68E6954EB75C}" srcOrd="0" destOrd="0" presId="urn:microsoft.com/office/officeart/2005/8/layout/hierarchy6"/>
    <dgm:cxn modelId="{CB85CF20-B30E-4A74-AFCA-CAFC60CAD379}" type="presParOf" srcId="{5B399D9A-F471-4653-A4AB-802C8BB5EE42}" destId="{B75AF91E-A6B0-4897-82DF-7B6971A909BD}" srcOrd="1" destOrd="0" presId="urn:microsoft.com/office/officeart/2005/8/layout/hierarchy6"/>
    <dgm:cxn modelId="{4356A12A-10DA-48FD-938A-604E36EFABDA}" type="presParOf" srcId="{B75AF91E-A6B0-4897-82DF-7B6971A909BD}" destId="{2BFE3BFB-C9D2-4AF4-BC78-DB240E7EC92F}" srcOrd="0" destOrd="0" presId="urn:microsoft.com/office/officeart/2005/8/layout/hierarchy6"/>
    <dgm:cxn modelId="{9DB6D264-0325-4DCA-8364-D706B9AA6E5B}" type="presParOf" srcId="{B75AF91E-A6B0-4897-82DF-7B6971A909BD}" destId="{B076334A-168A-48A9-97F3-B2292D396B3E}" srcOrd="1" destOrd="0" presId="urn:microsoft.com/office/officeart/2005/8/layout/hierarchy6"/>
    <dgm:cxn modelId="{1DE24E9B-2F22-4C77-9B01-3B3FA82C546D}" type="presParOf" srcId="{B076334A-168A-48A9-97F3-B2292D396B3E}" destId="{2885B1AB-1575-4B7D-8733-8521BA1485F7}" srcOrd="0" destOrd="0" presId="urn:microsoft.com/office/officeart/2005/8/layout/hierarchy6"/>
    <dgm:cxn modelId="{04258758-884B-40A3-A9E2-0618E3C5135A}" type="presParOf" srcId="{B076334A-168A-48A9-97F3-B2292D396B3E}" destId="{6FB0D1A4-9617-417C-A0E3-F5B80C8D4315}" srcOrd="1" destOrd="0" presId="urn:microsoft.com/office/officeart/2005/8/layout/hierarchy6"/>
    <dgm:cxn modelId="{28F2B112-EC21-454B-9DA5-7FA77E286E5D}" type="presParOf" srcId="{6FB0D1A4-9617-417C-A0E3-F5B80C8D4315}" destId="{2919499A-5DBE-495B-B465-25A9CEEFA987}" srcOrd="0" destOrd="0" presId="urn:microsoft.com/office/officeart/2005/8/layout/hierarchy6"/>
    <dgm:cxn modelId="{B462FB13-0212-4487-9AE1-B44E797D0E1C}" type="presParOf" srcId="{6FB0D1A4-9617-417C-A0E3-F5B80C8D4315}" destId="{6D6167A0-EC46-4184-B1EA-35750A176863}" srcOrd="1" destOrd="0" presId="urn:microsoft.com/office/officeart/2005/8/layout/hierarchy6"/>
    <dgm:cxn modelId="{7A5979D8-04D8-4A4B-9296-E06A85266336}" type="presParOf" srcId="{6D6167A0-EC46-4184-B1EA-35750A176863}" destId="{D92EF589-DDF7-4401-918E-3F574C1C4D71}" srcOrd="0" destOrd="0" presId="urn:microsoft.com/office/officeart/2005/8/layout/hierarchy6"/>
    <dgm:cxn modelId="{15B61933-B6A6-4953-A1FA-1130F706F8EC}" type="presParOf" srcId="{6D6167A0-EC46-4184-B1EA-35750A176863}" destId="{069A7FBF-109E-493A-AAEF-250F9EDC2A94}" srcOrd="1" destOrd="0" presId="urn:microsoft.com/office/officeart/2005/8/layout/hierarchy6"/>
    <dgm:cxn modelId="{58778B99-3D35-4C81-8853-B75B591EC597}" type="presParOf" srcId="{069A7FBF-109E-493A-AAEF-250F9EDC2A94}" destId="{8A7D0054-9D6C-4BC8-800E-9E0A63F89F8F}" srcOrd="0" destOrd="0" presId="urn:microsoft.com/office/officeart/2005/8/layout/hierarchy6"/>
    <dgm:cxn modelId="{77DE2C11-7251-4065-825F-71216299DA89}" type="presParOf" srcId="{069A7FBF-109E-493A-AAEF-250F9EDC2A94}" destId="{40F48C15-BEA7-436F-AA10-F340BA3B4401}" srcOrd="1" destOrd="0" presId="urn:microsoft.com/office/officeart/2005/8/layout/hierarchy6"/>
    <dgm:cxn modelId="{F6D36629-3EA6-4377-B2F6-4C3D8B55DDCF}" type="presParOf" srcId="{40F48C15-BEA7-436F-AA10-F340BA3B4401}" destId="{D43B56A0-A280-4B08-82FA-AEEDD2C0A848}" srcOrd="0" destOrd="0" presId="urn:microsoft.com/office/officeart/2005/8/layout/hierarchy6"/>
    <dgm:cxn modelId="{D9FAE660-4871-4881-AF88-BCF2B50C2A75}" type="presParOf" srcId="{40F48C15-BEA7-436F-AA10-F340BA3B4401}" destId="{9CE7600B-56F7-4461-8876-0EC33EB65745}" srcOrd="1" destOrd="0" presId="urn:microsoft.com/office/officeart/2005/8/layout/hierarchy6"/>
    <dgm:cxn modelId="{7548241E-1FAD-4F8F-914C-36C2185EAF84}" type="presParOf" srcId="{9CE7600B-56F7-4461-8876-0EC33EB65745}" destId="{6488BB71-4B10-4A23-B70F-6F807A3F19F1}" srcOrd="0" destOrd="0" presId="urn:microsoft.com/office/officeart/2005/8/layout/hierarchy6"/>
    <dgm:cxn modelId="{52AF80E1-A9FD-4BA5-B9F9-EAD239F0B092}" type="presParOf" srcId="{9CE7600B-56F7-4461-8876-0EC33EB65745}" destId="{357563C3-3A4E-42EC-94E6-2000A15A1AF1}" srcOrd="1" destOrd="0" presId="urn:microsoft.com/office/officeart/2005/8/layout/hierarchy6"/>
    <dgm:cxn modelId="{C00FCD47-A1EA-4472-A215-8FCF90E711FE}" type="presParOf" srcId="{6D6167A0-EC46-4184-B1EA-35750A176863}" destId="{3DA97533-1943-482D-B8CE-EA34CC41A45F}" srcOrd="2" destOrd="0" presId="urn:microsoft.com/office/officeart/2005/8/layout/hierarchy6"/>
    <dgm:cxn modelId="{AE932DED-F0EA-471C-94EB-424DF4FC27A7}" type="presParOf" srcId="{6D6167A0-EC46-4184-B1EA-35750A176863}" destId="{C6DB5979-A8D2-4879-A3FC-CD7D350D347C}" srcOrd="3" destOrd="0" presId="urn:microsoft.com/office/officeart/2005/8/layout/hierarchy6"/>
    <dgm:cxn modelId="{B3A6A26C-6047-4E3D-B750-83E8C72CF45B}" type="presParOf" srcId="{C6DB5979-A8D2-4879-A3FC-CD7D350D347C}" destId="{3BB5A9A3-0E76-4A6E-A84D-D088AEABBF32}" srcOrd="0" destOrd="0" presId="urn:microsoft.com/office/officeart/2005/8/layout/hierarchy6"/>
    <dgm:cxn modelId="{A29D783A-F4F2-402B-A2A4-B8F0250A7D69}" type="presParOf" srcId="{C6DB5979-A8D2-4879-A3FC-CD7D350D347C}" destId="{793740DB-B4C8-464A-B217-89650415E34D}" srcOrd="1" destOrd="0" presId="urn:microsoft.com/office/officeart/2005/8/layout/hierarchy6"/>
    <dgm:cxn modelId="{DB10E2C0-33CC-4761-BD20-0B2A9B926785}" type="presParOf" srcId="{793740DB-B4C8-464A-B217-89650415E34D}" destId="{177D85D9-7CDD-47EA-91F0-3B867C48286D}" srcOrd="0" destOrd="0" presId="urn:microsoft.com/office/officeart/2005/8/layout/hierarchy6"/>
    <dgm:cxn modelId="{2D3AEED4-15F2-476F-866A-7B570876D7C5}" type="presParOf" srcId="{793740DB-B4C8-464A-B217-89650415E34D}" destId="{21B688B8-7110-4BD7-9907-43F5CC5F0CF1}" srcOrd="1" destOrd="0" presId="urn:microsoft.com/office/officeart/2005/8/layout/hierarchy6"/>
    <dgm:cxn modelId="{6B4AEB59-A87C-4DD9-8E67-D795EE74CC29}" type="presParOf" srcId="{21B688B8-7110-4BD7-9907-43F5CC5F0CF1}" destId="{992B8989-8CBF-4EEA-8058-AA873F227E74}" srcOrd="0" destOrd="0" presId="urn:microsoft.com/office/officeart/2005/8/layout/hierarchy6"/>
    <dgm:cxn modelId="{73F699ED-D102-4E91-BA1F-28E322FC3A0A}" type="presParOf" srcId="{21B688B8-7110-4BD7-9907-43F5CC5F0CF1}" destId="{FFEAA915-55C8-45DB-87A4-17B3292ACA62}" srcOrd="1" destOrd="0" presId="urn:microsoft.com/office/officeart/2005/8/layout/hierarchy6"/>
    <dgm:cxn modelId="{AEF8DF25-A017-4A9C-BC1C-86CB21CB30BD}" type="presParOf" srcId="{5B399D9A-F471-4653-A4AB-802C8BB5EE42}" destId="{DD63BB6C-AF50-469B-9E49-AF4E3A3E0DF2}" srcOrd="2" destOrd="0" presId="urn:microsoft.com/office/officeart/2005/8/layout/hierarchy6"/>
    <dgm:cxn modelId="{47031F22-EC1F-491B-BD3D-C6E88ECB7ED4}" type="presParOf" srcId="{5B399D9A-F471-4653-A4AB-802C8BB5EE42}" destId="{D206E4D1-47EE-4287-BE69-D8CE07E2BF7A}" srcOrd="3" destOrd="0" presId="urn:microsoft.com/office/officeart/2005/8/layout/hierarchy6"/>
    <dgm:cxn modelId="{F7870733-09F0-4B54-BCFF-D70B5536709B}" type="presParOf" srcId="{D206E4D1-47EE-4287-BE69-D8CE07E2BF7A}" destId="{794F0591-213C-44BD-A6B6-B8C6CD8AFC39}" srcOrd="0" destOrd="0" presId="urn:microsoft.com/office/officeart/2005/8/layout/hierarchy6"/>
    <dgm:cxn modelId="{9079867A-E460-48D2-AC26-4240D6E78100}" type="presParOf" srcId="{D206E4D1-47EE-4287-BE69-D8CE07E2BF7A}" destId="{D93A205F-F55A-4AFF-84E1-59C7ED8E8EE9}" srcOrd="1" destOrd="0" presId="urn:microsoft.com/office/officeart/2005/8/layout/hierarchy6"/>
    <dgm:cxn modelId="{E0DC49B4-48FF-483B-A01D-2FED4180BC49}" type="presParOf" srcId="{D93A205F-F55A-4AFF-84E1-59C7ED8E8EE9}" destId="{59FCB66A-3CA8-4BF3-84C4-6FEB1F8640D6}" srcOrd="0" destOrd="0" presId="urn:microsoft.com/office/officeart/2005/8/layout/hierarchy6"/>
    <dgm:cxn modelId="{33AAFAE8-7456-40D3-8870-F22906A9BB44}" type="presParOf" srcId="{D93A205F-F55A-4AFF-84E1-59C7ED8E8EE9}" destId="{E934F581-2A0A-4750-96D2-8CBFB311A74B}" srcOrd="1" destOrd="0" presId="urn:microsoft.com/office/officeart/2005/8/layout/hierarchy6"/>
    <dgm:cxn modelId="{DC8428A8-D527-44EB-993B-07516D54D081}" type="presParOf" srcId="{E934F581-2A0A-4750-96D2-8CBFB311A74B}" destId="{06978EAC-0FE8-4C6D-ACA1-379AD81F3EC7}" srcOrd="0" destOrd="0" presId="urn:microsoft.com/office/officeart/2005/8/layout/hierarchy6"/>
    <dgm:cxn modelId="{C762F30B-C9D8-47CE-B2DF-3B79511BECDB}" type="presParOf" srcId="{E934F581-2A0A-4750-96D2-8CBFB311A74B}" destId="{AFB10420-546C-4064-833D-FC638037B374}" srcOrd="1" destOrd="0" presId="urn:microsoft.com/office/officeart/2005/8/layout/hierarchy6"/>
    <dgm:cxn modelId="{C56C2824-A30A-4850-BE21-E0B65872EA34}" type="presParOf" srcId="{15395FC8-8DAA-4778-8C1B-B364248088EB}" destId="{2AE612B5-96BB-4BAC-856F-CC6594692B1E}" srcOrd="1" destOrd="0" presId="urn:microsoft.com/office/officeart/2005/8/layout/hierarchy6"/>
  </dgm:cxnLst>
  <dgm:bg>
    <a:solidFill>
      <a:schemeClr val="bg1"/>
    </a:solidFill>
  </dgm:bg>
  <dgm:whole>
    <a:ln>
      <a:solidFill>
        <a:srgbClr val="E2E1E5"/>
      </a:solidFill>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75DD420-EA58-4BA9-B836-3FC6F06C34B0}">
      <dsp:nvSpPr>
        <dsp:cNvPr id="0" name=""/>
        <dsp:cNvSpPr/>
      </dsp:nvSpPr>
      <dsp:spPr>
        <a:xfrm>
          <a:off x="1953861" y="799"/>
          <a:ext cx="4732847" cy="771859"/>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GB" sz="1800" b="1" i="0" u="none" kern="1200"/>
            <a:t>Do you have annual data for calcination emissions of CO</a:t>
          </a:r>
          <a:r>
            <a:rPr lang="en-GB" sz="1800" b="1" i="0" u="none" kern="1200" baseline="-25000"/>
            <a:t>2</a:t>
          </a:r>
          <a:r>
            <a:rPr lang="en-GB" sz="1800" b="1" i="0" u="none" kern="1200"/>
            <a:t>? </a:t>
          </a:r>
          <a:endParaRPr lang="en-GB" sz="1800" kern="1200"/>
        </a:p>
      </dsp:txBody>
      <dsp:txXfrm>
        <a:off x="1976468" y="23406"/>
        <a:ext cx="4687633" cy="726645"/>
      </dsp:txXfrm>
    </dsp:sp>
    <dsp:sp modelId="{5465C99C-D3FD-479A-81DA-68E6954EB75C}">
      <dsp:nvSpPr>
        <dsp:cNvPr id="0" name=""/>
        <dsp:cNvSpPr/>
      </dsp:nvSpPr>
      <dsp:spPr>
        <a:xfrm>
          <a:off x="4320285" y="772659"/>
          <a:ext cx="2469643" cy="308743"/>
        </a:xfrm>
        <a:custGeom>
          <a:avLst/>
          <a:gdLst/>
          <a:ahLst/>
          <a:cxnLst/>
          <a:rect l="0" t="0" r="0" b="0"/>
          <a:pathLst>
            <a:path>
              <a:moveTo>
                <a:pt x="0" y="0"/>
              </a:moveTo>
              <a:lnTo>
                <a:pt x="0" y="154371"/>
              </a:lnTo>
              <a:lnTo>
                <a:pt x="2469643" y="154371"/>
              </a:lnTo>
              <a:lnTo>
                <a:pt x="2469643" y="308743"/>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BFE3BFB-C9D2-4AF4-BC78-DB240E7EC92F}">
      <dsp:nvSpPr>
        <dsp:cNvPr id="0" name=""/>
        <dsp:cNvSpPr/>
      </dsp:nvSpPr>
      <dsp:spPr>
        <a:xfrm>
          <a:off x="6211034" y="1081403"/>
          <a:ext cx="1157789" cy="771859"/>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GB" sz="1800" b="1" kern="1200"/>
            <a:t>NO</a:t>
          </a:r>
        </a:p>
      </dsp:txBody>
      <dsp:txXfrm>
        <a:off x="6233641" y="1104010"/>
        <a:ext cx="1112575" cy="726645"/>
      </dsp:txXfrm>
    </dsp:sp>
    <dsp:sp modelId="{2885B1AB-1575-4B7D-8733-8521BA1485F7}">
      <dsp:nvSpPr>
        <dsp:cNvPr id="0" name=""/>
        <dsp:cNvSpPr/>
      </dsp:nvSpPr>
      <dsp:spPr>
        <a:xfrm>
          <a:off x="6744209" y="1853263"/>
          <a:ext cx="91440" cy="308743"/>
        </a:xfrm>
        <a:custGeom>
          <a:avLst/>
          <a:gdLst/>
          <a:ahLst/>
          <a:cxnLst/>
          <a:rect l="0" t="0" r="0" b="0"/>
          <a:pathLst>
            <a:path>
              <a:moveTo>
                <a:pt x="45720" y="0"/>
              </a:moveTo>
              <a:lnTo>
                <a:pt x="45720" y="308743"/>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919499A-5DBE-495B-B465-25A9CEEFA987}">
      <dsp:nvSpPr>
        <dsp:cNvPr id="0" name=""/>
        <dsp:cNvSpPr/>
      </dsp:nvSpPr>
      <dsp:spPr>
        <a:xfrm>
          <a:off x="4357279" y="2162007"/>
          <a:ext cx="4865299" cy="771859"/>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GB" sz="1800" b="1" i="0" u="none" kern="1200"/>
            <a:t>Do you have a national factor for CO</a:t>
          </a:r>
          <a:r>
            <a:rPr lang="en-GB" sz="1800" b="1" i="0" u="none" kern="1200" baseline="-25000"/>
            <a:t>2</a:t>
          </a:r>
          <a:r>
            <a:rPr lang="en-GB" sz="1800" b="1" i="0" u="none" kern="1200"/>
            <a:t> emissions from calcination?</a:t>
          </a:r>
          <a:endParaRPr lang="en-GB" sz="1800" kern="1200"/>
        </a:p>
      </dsp:txBody>
      <dsp:txXfrm>
        <a:off x="4379886" y="2184614"/>
        <a:ext cx="4820085" cy="726645"/>
      </dsp:txXfrm>
    </dsp:sp>
    <dsp:sp modelId="{D92EF589-DDF7-4401-918E-3F574C1C4D71}">
      <dsp:nvSpPr>
        <dsp:cNvPr id="0" name=""/>
        <dsp:cNvSpPr/>
      </dsp:nvSpPr>
      <dsp:spPr>
        <a:xfrm>
          <a:off x="6789929" y="2933867"/>
          <a:ext cx="1646429" cy="308743"/>
        </a:xfrm>
        <a:custGeom>
          <a:avLst/>
          <a:gdLst/>
          <a:ahLst/>
          <a:cxnLst/>
          <a:rect l="0" t="0" r="0" b="0"/>
          <a:pathLst>
            <a:path>
              <a:moveTo>
                <a:pt x="0" y="0"/>
              </a:moveTo>
              <a:lnTo>
                <a:pt x="0" y="154371"/>
              </a:lnTo>
              <a:lnTo>
                <a:pt x="1646429" y="154371"/>
              </a:lnTo>
              <a:lnTo>
                <a:pt x="1646429" y="308743"/>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A7D0054-9D6C-4BC8-800E-9E0A63F89F8F}">
      <dsp:nvSpPr>
        <dsp:cNvPr id="0" name=""/>
        <dsp:cNvSpPr/>
      </dsp:nvSpPr>
      <dsp:spPr>
        <a:xfrm>
          <a:off x="7857463" y="3242611"/>
          <a:ext cx="1157789" cy="771859"/>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GB" sz="1800" b="1" kern="1200"/>
            <a:t>NO</a:t>
          </a:r>
        </a:p>
      </dsp:txBody>
      <dsp:txXfrm>
        <a:off x="7880070" y="3265218"/>
        <a:ext cx="1112575" cy="726645"/>
      </dsp:txXfrm>
    </dsp:sp>
    <dsp:sp modelId="{D43B56A0-A280-4B08-82FA-AEEDD2C0A848}">
      <dsp:nvSpPr>
        <dsp:cNvPr id="0" name=""/>
        <dsp:cNvSpPr/>
      </dsp:nvSpPr>
      <dsp:spPr>
        <a:xfrm>
          <a:off x="8390638" y="4014471"/>
          <a:ext cx="91440" cy="308743"/>
        </a:xfrm>
        <a:custGeom>
          <a:avLst/>
          <a:gdLst/>
          <a:ahLst/>
          <a:cxnLst/>
          <a:rect l="0" t="0" r="0" b="0"/>
          <a:pathLst>
            <a:path>
              <a:moveTo>
                <a:pt x="45720" y="0"/>
              </a:moveTo>
              <a:lnTo>
                <a:pt x="45720" y="308743"/>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488BB71-4B10-4A23-B70F-6F807A3F19F1}">
      <dsp:nvSpPr>
        <dsp:cNvPr id="0" name=""/>
        <dsp:cNvSpPr/>
      </dsp:nvSpPr>
      <dsp:spPr>
        <a:xfrm>
          <a:off x="6963597" y="4323215"/>
          <a:ext cx="2945521" cy="771859"/>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GB" sz="1800" b="1" i="0" u="none" kern="1200"/>
            <a:t>IPCC default calcination factor in cell J7 </a:t>
          </a:r>
          <a:endParaRPr lang="en-GB" sz="1800" kern="1200"/>
        </a:p>
      </dsp:txBody>
      <dsp:txXfrm>
        <a:off x="6986204" y="4345822"/>
        <a:ext cx="2900307" cy="726645"/>
      </dsp:txXfrm>
    </dsp:sp>
    <dsp:sp modelId="{3DA97533-1943-482D-B8CE-EA34CC41A45F}">
      <dsp:nvSpPr>
        <dsp:cNvPr id="0" name=""/>
        <dsp:cNvSpPr/>
      </dsp:nvSpPr>
      <dsp:spPr>
        <a:xfrm>
          <a:off x="5143500" y="2933867"/>
          <a:ext cx="1646429" cy="308743"/>
        </a:xfrm>
        <a:custGeom>
          <a:avLst/>
          <a:gdLst/>
          <a:ahLst/>
          <a:cxnLst/>
          <a:rect l="0" t="0" r="0" b="0"/>
          <a:pathLst>
            <a:path>
              <a:moveTo>
                <a:pt x="1646429" y="0"/>
              </a:moveTo>
              <a:lnTo>
                <a:pt x="1646429" y="154371"/>
              </a:lnTo>
              <a:lnTo>
                <a:pt x="0" y="154371"/>
              </a:lnTo>
              <a:lnTo>
                <a:pt x="0" y="308743"/>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BB5A9A3-0E76-4A6E-A84D-D088AEABBF32}">
      <dsp:nvSpPr>
        <dsp:cNvPr id="0" name=""/>
        <dsp:cNvSpPr/>
      </dsp:nvSpPr>
      <dsp:spPr>
        <a:xfrm>
          <a:off x="4564605" y="3242611"/>
          <a:ext cx="1157789" cy="771859"/>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GB" sz="1800" b="1" kern="1200"/>
            <a:t>YES</a:t>
          </a:r>
        </a:p>
      </dsp:txBody>
      <dsp:txXfrm>
        <a:off x="4587212" y="3265218"/>
        <a:ext cx="1112575" cy="726645"/>
      </dsp:txXfrm>
    </dsp:sp>
    <dsp:sp modelId="{177D85D9-7CDD-47EA-91F0-3B867C48286D}">
      <dsp:nvSpPr>
        <dsp:cNvPr id="0" name=""/>
        <dsp:cNvSpPr/>
      </dsp:nvSpPr>
      <dsp:spPr>
        <a:xfrm>
          <a:off x="5097780" y="4014471"/>
          <a:ext cx="91440" cy="308743"/>
        </a:xfrm>
        <a:custGeom>
          <a:avLst/>
          <a:gdLst/>
          <a:ahLst/>
          <a:cxnLst/>
          <a:rect l="0" t="0" r="0" b="0"/>
          <a:pathLst>
            <a:path>
              <a:moveTo>
                <a:pt x="45720" y="0"/>
              </a:moveTo>
              <a:lnTo>
                <a:pt x="45720" y="308743"/>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92B8989-8CBF-4EEA-8058-AA873F227E74}">
      <dsp:nvSpPr>
        <dsp:cNvPr id="0" name=""/>
        <dsp:cNvSpPr/>
      </dsp:nvSpPr>
      <dsp:spPr>
        <a:xfrm>
          <a:off x="3670739" y="4323215"/>
          <a:ext cx="2945521" cy="771859"/>
        </a:xfrm>
        <a:prstGeom prst="roundRect">
          <a:avLst>
            <a:gd name="adj" fmla="val 10000"/>
          </a:avLst>
        </a:prstGeom>
        <a:solidFill>
          <a:srgbClr val="AEDEFB"/>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GB" sz="1800" b="1" i="0" u="none" kern="1200">
              <a:solidFill>
                <a:srgbClr val="3F3F76"/>
              </a:solidFill>
            </a:rPr>
            <a:t>Input national calcination factor in cell J6</a:t>
          </a:r>
          <a:endParaRPr lang="en-GB" sz="1800" kern="1200">
            <a:solidFill>
              <a:srgbClr val="3F3F76"/>
            </a:solidFill>
          </a:endParaRPr>
        </a:p>
      </dsp:txBody>
      <dsp:txXfrm>
        <a:off x="3693346" y="4345822"/>
        <a:ext cx="2900307" cy="726645"/>
      </dsp:txXfrm>
    </dsp:sp>
    <dsp:sp modelId="{DD63BB6C-AF50-469B-9E49-AF4E3A3E0DF2}">
      <dsp:nvSpPr>
        <dsp:cNvPr id="0" name=""/>
        <dsp:cNvSpPr/>
      </dsp:nvSpPr>
      <dsp:spPr>
        <a:xfrm>
          <a:off x="1850641" y="772659"/>
          <a:ext cx="2469643" cy="308743"/>
        </a:xfrm>
        <a:custGeom>
          <a:avLst/>
          <a:gdLst/>
          <a:ahLst/>
          <a:cxnLst/>
          <a:rect l="0" t="0" r="0" b="0"/>
          <a:pathLst>
            <a:path>
              <a:moveTo>
                <a:pt x="2469643" y="0"/>
              </a:moveTo>
              <a:lnTo>
                <a:pt x="2469643" y="154371"/>
              </a:lnTo>
              <a:lnTo>
                <a:pt x="0" y="154371"/>
              </a:lnTo>
              <a:lnTo>
                <a:pt x="0" y="308743"/>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4F0591-213C-44BD-A6B6-B8C6CD8AFC39}">
      <dsp:nvSpPr>
        <dsp:cNvPr id="0" name=""/>
        <dsp:cNvSpPr/>
      </dsp:nvSpPr>
      <dsp:spPr>
        <a:xfrm>
          <a:off x="1271746" y="1081403"/>
          <a:ext cx="1157789" cy="771859"/>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GB" sz="1800" b="1" kern="1200"/>
            <a:t>YES</a:t>
          </a:r>
        </a:p>
      </dsp:txBody>
      <dsp:txXfrm>
        <a:off x="1294353" y="1104010"/>
        <a:ext cx="1112575" cy="726645"/>
      </dsp:txXfrm>
    </dsp:sp>
    <dsp:sp modelId="{59FCB66A-3CA8-4BF3-84C4-6FEB1F8640D6}">
      <dsp:nvSpPr>
        <dsp:cNvPr id="0" name=""/>
        <dsp:cNvSpPr/>
      </dsp:nvSpPr>
      <dsp:spPr>
        <a:xfrm>
          <a:off x="1804921" y="1853263"/>
          <a:ext cx="91440" cy="308743"/>
        </a:xfrm>
        <a:custGeom>
          <a:avLst/>
          <a:gdLst/>
          <a:ahLst/>
          <a:cxnLst/>
          <a:rect l="0" t="0" r="0" b="0"/>
          <a:pathLst>
            <a:path>
              <a:moveTo>
                <a:pt x="45720" y="0"/>
              </a:moveTo>
              <a:lnTo>
                <a:pt x="45720" y="308743"/>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6978EAC-0FE8-4C6D-ACA1-379AD81F3EC7}">
      <dsp:nvSpPr>
        <dsp:cNvPr id="0" name=""/>
        <dsp:cNvSpPr/>
      </dsp:nvSpPr>
      <dsp:spPr>
        <a:xfrm>
          <a:off x="377880" y="2162007"/>
          <a:ext cx="2945521" cy="771859"/>
        </a:xfrm>
        <a:prstGeom prst="roundRect">
          <a:avLst>
            <a:gd name="adj" fmla="val 10000"/>
          </a:avLst>
        </a:prstGeom>
        <a:solidFill>
          <a:srgbClr val="AEDEFB"/>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GB" sz="1800" b="1" i="0" u="none" kern="1200">
              <a:solidFill>
                <a:srgbClr val="3F3F76"/>
              </a:solidFill>
            </a:rPr>
            <a:t>Input annual calcination emissions data in column C</a:t>
          </a:r>
          <a:endParaRPr lang="en-GB" sz="1800" kern="1200">
            <a:solidFill>
              <a:srgbClr val="3F3F76"/>
            </a:solidFill>
          </a:endParaRPr>
        </a:p>
      </dsp:txBody>
      <dsp:txXfrm>
        <a:off x="400487" y="2184614"/>
        <a:ext cx="2900307" cy="72664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554990</xdr:colOff>
      <xdr:row>4</xdr:row>
      <xdr:rowOff>150496</xdr:rowOff>
    </xdr:from>
    <xdr:to>
      <xdr:col>10</xdr:col>
      <xdr:colOff>196850</xdr:colOff>
      <xdr:row>23</xdr:row>
      <xdr:rowOff>66675</xdr:rowOff>
    </xdr:to>
    <xdr:sp macro="" textlink="">
      <xdr:nvSpPr>
        <xdr:cNvPr id="2" name="TextBox 1">
          <a:extLst>
            <a:ext uri="{FF2B5EF4-FFF2-40B4-BE49-F238E27FC236}">
              <a16:creationId xmlns:a16="http://schemas.microsoft.com/office/drawing/2014/main" id="{35336167-D236-4BA8-85ED-023EF87E53DC}"/>
            </a:ext>
          </a:extLst>
        </xdr:cNvPr>
        <xdr:cNvSpPr txBox="1"/>
      </xdr:nvSpPr>
      <xdr:spPr>
        <a:xfrm>
          <a:off x="554990" y="1083946"/>
          <a:ext cx="6499860" cy="31737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The present model, representing Tier 1, provides a simplified calculation method for estimating the annual uptake of CO</a:t>
          </a:r>
          <a:r>
            <a:rPr lang="sv-SE" sz="1100" baseline="-25000"/>
            <a:t>2</a:t>
          </a:r>
          <a:r>
            <a:rPr lang="sv-SE" sz="1100"/>
            <a:t> in existing concrete structures on a national basis.  The uncertainty is relatively high. Therefore this Tier 1 model  should be used primarily in cases where data is not available to perform more accurate calculations using the Tier 2 and Tier 3 calculation methods in Chapters 5.3 and 5.4 of Stripple et al.</a:t>
          </a:r>
        </a:p>
        <a:p>
          <a:r>
            <a:rPr lang="sv-SE" sz="1100"/>
            <a:t> </a:t>
          </a:r>
        </a:p>
        <a:p>
          <a:r>
            <a:rPr lang="sv-SE" sz="1100"/>
            <a:t>This Tier 1 model estimates the national annual CO</a:t>
          </a:r>
          <a:r>
            <a:rPr lang="sv-SE" sz="1100" baseline="-25000"/>
            <a:t>2</a:t>
          </a:r>
          <a:r>
            <a:rPr lang="sv-SE" sz="1100"/>
            <a:t> uptake in concrete; in use stage (existing structures), in end-of-use stage (demolition, crushing, stockpiling), and in secondary use, can be estimated according to the Simplified methodology described in Chapter 5.2 of Stripple </a:t>
          </a:r>
          <a:r>
            <a:rPr lang="sv-SE" sz="1100" i="1"/>
            <a:t>et al</a:t>
          </a:r>
          <a:r>
            <a:rPr lang="sv-SE" sz="1100"/>
            <a:t>. The CO</a:t>
          </a:r>
          <a:r>
            <a:rPr lang="sv-SE" sz="1100" baseline="-25000"/>
            <a:t>2</a:t>
          </a:r>
          <a:r>
            <a:rPr lang="sv-SE" sz="1100"/>
            <a:t> uptake values are related to the reported calcination emissions from the consumed clinker (produced – export + import) in the corresponding country. </a:t>
          </a:r>
        </a:p>
        <a:p>
          <a:r>
            <a:rPr lang="sv-SE" sz="1100"/>
            <a:t> </a:t>
          </a:r>
        </a:p>
        <a:p>
          <a:r>
            <a:rPr lang="sv-SE" sz="1100" b="1"/>
            <a:t>References</a:t>
          </a:r>
          <a:r>
            <a:rPr lang="sv-SE" sz="1100"/>
            <a:t> </a:t>
          </a:r>
        </a:p>
        <a:p>
          <a:r>
            <a:rPr lang="sv-SE" sz="1100"/>
            <a:t>Stripple H., Ljungkrantz C., Gustafsson T., Andersson R., CO</a:t>
          </a:r>
          <a:r>
            <a:rPr lang="sv-SE" sz="1100" baseline="-25000"/>
            <a:t>2</a:t>
          </a:r>
          <a:r>
            <a:rPr lang="sv-SE" sz="1100"/>
            <a:t> uptake in cement</a:t>
          </a:r>
        </a:p>
        <a:p>
          <a:r>
            <a:rPr lang="sv-SE" sz="1100"/>
            <a:t>containing products  - Background and calculation models for IPCC implementation, IVL report B2309 (2018).</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Stripple H., Ljungkrantz C., Gustafsson T., Andersson R., CO</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uptake in cement-containing products ­- Background and calculation models for implementation in national greenhouse gas emission inventories. IVL Report B2309 (2021).</a:t>
          </a:r>
          <a:endParaRPr lang="en-GB" sz="1100">
            <a:solidFill>
              <a:schemeClr val="dk1"/>
            </a:solidFill>
            <a:effectLst/>
            <a:latin typeface="+mn-lt"/>
            <a:ea typeface="+mn-ea"/>
            <a:cs typeface="+mn-cs"/>
          </a:endParaRPr>
        </a:p>
        <a:p>
          <a:endParaRPr lang="sv-SE" sz="1100"/>
        </a:p>
        <a:p>
          <a:endParaRPr lang="sv-SE" sz="1100"/>
        </a:p>
      </xdr:txBody>
    </xdr:sp>
    <xdr:clientData/>
  </xdr:twoCellAnchor>
  <xdr:twoCellAnchor editAs="oneCell">
    <xdr:from>
      <xdr:col>17</xdr:col>
      <xdr:colOff>7622</xdr:colOff>
      <xdr:row>0</xdr:row>
      <xdr:rowOff>288174</xdr:rowOff>
    </xdr:from>
    <xdr:to>
      <xdr:col>19</xdr:col>
      <xdr:colOff>265178</xdr:colOff>
      <xdr:row>6</xdr:row>
      <xdr:rowOff>78624</xdr:rowOff>
    </xdr:to>
    <xdr:pic>
      <xdr:nvPicPr>
        <xdr:cNvPr id="3" name="Picture 2">
          <a:extLst>
            <a:ext uri="{FF2B5EF4-FFF2-40B4-BE49-F238E27FC236}">
              <a16:creationId xmlns:a16="http://schemas.microsoft.com/office/drawing/2014/main" id="{073A888C-3C25-422C-AD8E-702AA3E094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80497" y="288174"/>
          <a:ext cx="1476756" cy="1085850"/>
        </a:xfrm>
        <a:prstGeom prst="rect">
          <a:avLst/>
        </a:prstGeom>
        <a:noFill/>
        <a:ln>
          <a:solidFill>
            <a:schemeClr val="tx1"/>
          </a:solidFill>
          <a:prstDash val="soli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19050</xdr:colOff>
      <xdr:row>7</xdr:row>
      <xdr:rowOff>158750</xdr:rowOff>
    </xdr:from>
    <xdr:to>
      <xdr:col>20</xdr:col>
      <xdr:colOff>244475</xdr:colOff>
      <xdr:row>12</xdr:row>
      <xdr:rowOff>170180</xdr:rowOff>
    </xdr:to>
    <xdr:pic>
      <xdr:nvPicPr>
        <xdr:cNvPr id="4" name="Picture 3" descr="MPA-Logo">
          <a:extLst>
            <a:ext uri="{FF2B5EF4-FFF2-40B4-BE49-F238E27FC236}">
              <a16:creationId xmlns:a16="http://schemas.microsoft.com/office/drawing/2014/main" id="{9A2664B8-D5BA-4155-8352-9A860456230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591925" y="1597025"/>
          <a:ext cx="2054225" cy="91630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xdr:row>
      <xdr:rowOff>0</xdr:rowOff>
    </xdr:from>
    <xdr:to>
      <xdr:col>17</xdr:col>
      <xdr:colOff>0</xdr:colOff>
      <xdr:row>2</xdr:row>
      <xdr:rowOff>4762500</xdr:rowOff>
    </xdr:to>
    <xdr:graphicFrame macro="">
      <xdr:nvGraphicFramePr>
        <xdr:cNvPr id="2" name="Diagram 1">
          <a:extLst>
            <a:ext uri="{FF2B5EF4-FFF2-40B4-BE49-F238E27FC236}">
              <a16:creationId xmlns:a16="http://schemas.microsoft.com/office/drawing/2014/main" id="{9B5ADBF9-CAC2-48DE-B2EC-A018ED3B22C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IVL PPXL">
  <a:themeElements>
    <a:clrScheme name="IVL">
      <a:dk1>
        <a:sysClr val="windowText" lastClr="000000"/>
      </a:dk1>
      <a:lt1>
        <a:sysClr val="window" lastClr="FFFFFF"/>
      </a:lt1>
      <a:dk2>
        <a:srgbClr val="44546A"/>
      </a:dk2>
      <a:lt2>
        <a:srgbClr val="E7E6E6"/>
      </a:lt2>
      <a:accent1>
        <a:srgbClr val="008487"/>
      </a:accent1>
      <a:accent2>
        <a:srgbClr val="4F4F4C"/>
      </a:accent2>
      <a:accent3>
        <a:srgbClr val="E3EFF0"/>
      </a:accent3>
      <a:accent4>
        <a:srgbClr val="F28969"/>
      </a:accent4>
      <a:accent5>
        <a:srgbClr val="FEEFE5"/>
      </a:accent5>
      <a:accent6>
        <a:srgbClr val="00A6BD"/>
      </a:accent6>
      <a:hlink>
        <a:srgbClr val="0563C1"/>
      </a:hlink>
      <a:folHlink>
        <a:srgbClr val="954F72"/>
      </a:folHlink>
    </a:clrScheme>
    <a:fontScheme name="IVL PP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Korall">
      <a:srgbClr val="EA5550"/>
    </a:custClr>
    <a:custClr name="Mellan ocean">
      <a:srgbClr val="58BAC1"/>
    </a:custClr>
    <a:custClr name="Glaciär">
      <a:srgbClr val="E2E1E5"/>
    </a:custClr>
  </a:custClrLst>
  <a:extLst>
    <a:ext uri="{05A4C25C-085E-4340-85A3-A5531E510DB2}">
      <thm15:themeFamily xmlns:thm15="http://schemas.microsoft.com/office/thememl/2012/main" name="IVL PPXL" id="{30D11C11-7159-4883-9B7F-33BABE6F926C}" vid="{4E861F84-659A-4505-AE39-73F1BFA3058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39185-A10B-43F2-BDBE-453689ACC725}">
  <sheetPr codeName="Sheet1"/>
  <dimension ref="B1:M32"/>
  <sheetViews>
    <sheetView showGridLines="0" tabSelected="1" workbookViewId="0">
      <selection activeCell="L25" sqref="L25"/>
    </sheetView>
  </sheetViews>
  <sheetFormatPr defaultRowHeight="14.5" x14ac:dyDescent="0.35"/>
  <cols>
    <col min="1" max="1" width="8.7265625" style="23"/>
    <col min="2" max="2" width="17.81640625" style="23" customWidth="1"/>
    <col min="3" max="3" width="10.453125" style="23" bestFit="1" customWidth="1"/>
    <col min="4" max="11" width="8.7265625" style="23"/>
    <col min="12" max="12" width="16.90625" style="23" customWidth="1"/>
    <col min="13" max="16384" width="8.7265625" style="23"/>
  </cols>
  <sheetData>
    <row r="1" spans="2:13" ht="26.5" x14ac:dyDescent="0.7">
      <c r="B1" s="27" t="s">
        <v>60</v>
      </c>
    </row>
    <row r="3" spans="2:13" x14ac:dyDescent="0.35">
      <c r="C3" s="34"/>
    </row>
    <row r="4" spans="2:13" ht="18.5" x14ac:dyDescent="0.45">
      <c r="B4" s="28" t="s">
        <v>30</v>
      </c>
      <c r="L4" s="28" t="s">
        <v>7</v>
      </c>
    </row>
    <row r="5" spans="2:13" x14ac:dyDescent="0.35">
      <c r="M5" s="36" t="s">
        <v>8</v>
      </c>
    </row>
    <row r="6" spans="2:13" x14ac:dyDescent="0.35">
      <c r="L6" s="23" t="s">
        <v>3</v>
      </c>
      <c r="M6" s="23" t="s">
        <v>5</v>
      </c>
    </row>
    <row r="7" spans="2:13" x14ac:dyDescent="0.35">
      <c r="L7" s="23" t="s">
        <v>4</v>
      </c>
      <c r="M7" s="23" t="s">
        <v>6</v>
      </c>
    </row>
    <row r="8" spans="2:13" x14ac:dyDescent="0.35">
      <c r="L8" s="34"/>
    </row>
    <row r="9" spans="2:13" x14ac:dyDescent="0.35">
      <c r="M9" s="36" t="s">
        <v>25</v>
      </c>
    </row>
    <row r="10" spans="2:13" x14ac:dyDescent="0.35">
      <c r="L10" s="23" t="s">
        <v>24</v>
      </c>
      <c r="M10" s="23" t="s">
        <v>26</v>
      </c>
    </row>
    <row r="17" spans="2:6" x14ac:dyDescent="0.35">
      <c r="B17" s="35"/>
    </row>
    <row r="24" spans="2:6" ht="18.5" x14ac:dyDescent="0.45">
      <c r="B24" s="28" t="s">
        <v>32</v>
      </c>
    </row>
    <row r="26" spans="2:6" x14ac:dyDescent="0.35">
      <c r="B26" s="37" t="s">
        <v>33</v>
      </c>
      <c r="C26" s="37" t="s">
        <v>34</v>
      </c>
      <c r="D26" s="55" t="s">
        <v>35</v>
      </c>
      <c r="E26" s="55"/>
      <c r="F26" s="55"/>
    </row>
    <row r="27" spans="2:6" x14ac:dyDescent="0.35">
      <c r="B27" s="47">
        <v>1</v>
      </c>
      <c r="C27" s="48">
        <v>44344</v>
      </c>
      <c r="D27" s="56" t="s">
        <v>57</v>
      </c>
      <c r="E27" s="56"/>
      <c r="F27" s="56"/>
    </row>
    <row r="28" spans="2:6" x14ac:dyDescent="0.35">
      <c r="B28" s="38"/>
      <c r="C28" s="38"/>
      <c r="D28" s="54"/>
      <c r="E28" s="54"/>
      <c r="F28" s="54"/>
    </row>
    <row r="29" spans="2:6" x14ac:dyDescent="0.35">
      <c r="B29" s="38"/>
      <c r="C29" s="38"/>
      <c r="D29" s="54"/>
      <c r="E29" s="54"/>
      <c r="F29" s="54"/>
    </row>
    <row r="30" spans="2:6" x14ac:dyDescent="0.35">
      <c r="B30" s="38"/>
      <c r="C30" s="38"/>
      <c r="D30" s="54"/>
      <c r="E30" s="54"/>
      <c r="F30" s="54"/>
    </row>
    <row r="31" spans="2:6" x14ac:dyDescent="0.35">
      <c r="B31" s="38"/>
      <c r="C31" s="38"/>
      <c r="D31" s="54"/>
      <c r="E31" s="54"/>
      <c r="F31" s="54"/>
    </row>
    <row r="32" spans="2:6" x14ac:dyDescent="0.35">
      <c r="B32" s="38"/>
      <c r="C32" s="38"/>
      <c r="D32" s="54"/>
      <c r="E32" s="54"/>
      <c r="F32" s="54"/>
    </row>
  </sheetData>
  <mergeCells count="7">
    <mergeCell ref="D31:F31"/>
    <mergeCell ref="D32:F32"/>
    <mergeCell ref="D26:F26"/>
    <mergeCell ref="D29:F29"/>
    <mergeCell ref="D28:F28"/>
    <mergeCell ref="D27:F27"/>
    <mergeCell ref="D30:F3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D5456-70D4-4193-AADA-7BB68FD12F4B}">
  <sheetPr codeName="Sheet2"/>
  <dimension ref="B1:C39"/>
  <sheetViews>
    <sheetView showGridLines="0" workbookViewId="0">
      <selection activeCell="C23" sqref="C23"/>
    </sheetView>
  </sheetViews>
  <sheetFormatPr defaultRowHeight="14.5" x14ac:dyDescent="0.35"/>
  <cols>
    <col min="1" max="1" width="8.7265625" style="23"/>
    <col min="2" max="2" width="17.81640625" style="23" customWidth="1"/>
    <col min="3" max="11" width="8.7265625" style="23"/>
    <col min="12" max="12" width="16.90625" style="23" customWidth="1"/>
    <col min="13" max="16384" width="8.7265625" style="23"/>
  </cols>
  <sheetData>
    <row r="1" spans="2:3" ht="26.5" x14ac:dyDescent="0.7">
      <c r="B1" s="27" t="s">
        <v>60</v>
      </c>
      <c r="C1" s="27"/>
    </row>
    <row r="2" spans="2:3" ht="23.5" x14ac:dyDescent="0.55000000000000004">
      <c r="B2" s="27"/>
      <c r="C2" s="27"/>
    </row>
    <row r="3" spans="2:3" ht="18.5" x14ac:dyDescent="0.45">
      <c r="B3" s="28" t="s">
        <v>36</v>
      </c>
    </row>
    <row r="4" spans="2:3" ht="18.5" x14ac:dyDescent="0.45">
      <c r="B4" s="28"/>
    </row>
    <row r="5" spans="2:3" ht="18.5" x14ac:dyDescent="0.45">
      <c r="B5" s="28" t="s">
        <v>15</v>
      </c>
    </row>
    <row r="6" spans="2:3" x14ac:dyDescent="0.35">
      <c r="B6" s="29" t="s">
        <v>37</v>
      </c>
    </row>
    <row r="7" spans="2:3" x14ac:dyDescent="0.35">
      <c r="B7" s="29"/>
    </row>
    <row r="8" spans="2:3" x14ac:dyDescent="0.35">
      <c r="B8" s="30"/>
      <c r="C8" s="23" t="s">
        <v>23</v>
      </c>
    </row>
    <row r="9" spans="2:3" x14ac:dyDescent="0.35">
      <c r="B9" s="52"/>
      <c r="C9" s="23" t="s">
        <v>85</v>
      </c>
    </row>
    <row r="10" spans="2:3" x14ac:dyDescent="0.35">
      <c r="B10" s="31"/>
      <c r="C10" s="23" t="s">
        <v>22</v>
      </c>
    </row>
    <row r="11" spans="2:3" x14ac:dyDescent="0.35">
      <c r="C11" s="23" t="s">
        <v>31</v>
      </c>
    </row>
    <row r="13" spans="2:3" ht="14.5" customHeight="1" x14ac:dyDescent="0.35">
      <c r="B13" s="30" t="s">
        <v>16</v>
      </c>
      <c r="C13" s="23" t="s">
        <v>11</v>
      </c>
    </row>
    <row r="14" spans="2:3" ht="14.5" customHeight="1" x14ac:dyDescent="0.45">
      <c r="B14" s="31" t="s">
        <v>21</v>
      </c>
      <c r="C14" s="32" t="s">
        <v>64</v>
      </c>
    </row>
    <row r="15" spans="2:3" x14ac:dyDescent="0.35">
      <c r="B15" s="30" t="s">
        <v>17</v>
      </c>
      <c r="C15" s="23" t="s">
        <v>12</v>
      </c>
    </row>
    <row r="16" spans="2:3" x14ac:dyDescent="0.35">
      <c r="B16" s="30" t="s">
        <v>18</v>
      </c>
      <c r="C16" s="23" t="s">
        <v>13</v>
      </c>
    </row>
    <row r="17" spans="2:3" x14ac:dyDescent="0.35">
      <c r="B17" s="52" t="s">
        <v>19</v>
      </c>
      <c r="C17" s="23" t="s">
        <v>87</v>
      </c>
    </row>
    <row r="18" spans="2:3" x14ac:dyDescent="0.35">
      <c r="B18" s="33"/>
    </row>
    <row r="19" spans="2:3" x14ac:dyDescent="0.35">
      <c r="B19" s="23" t="s">
        <v>1</v>
      </c>
      <c r="C19" s="23" t="s">
        <v>2</v>
      </c>
    </row>
    <row r="21" spans="2:3" ht="20.5" x14ac:dyDescent="0.55000000000000004">
      <c r="B21" s="28" t="s">
        <v>61</v>
      </c>
    </row>
    <row r="22" spans="2:3" ht="16.5" x14ac:dyDescent="0.45">
      <c r="B22" s="23" t="s">
        <v>62</v>
      </c>
    </row>
    <row r="23" spans="2:3" x14ac:dyDescent="0.35">
      <c r="B23" s="23" t="s">
        <v>39</v>
      </c>
      <c r="C23" s="32"/>
    </row>
    <row r="24" spans="2:3" x14ac:dyDescent="0.35">
      <c r="B24" s="23" t="s">
        <v>38</v>
      </c>
    </row>
    <row r="25" spans="2:3" x14ac:dyDescent="0.35">
      <c r="C25" s="34"/>
    </row>
    <row r="26" spans="2:3" ht="18.5" x14ac:dyDescent="0.45">
      <c r="B26" s="28" t="s">
        <v>40</v>
      </c>
    </row>
    <row r="27" spans="2:3" x14ac:dyDescent="0.35">
      <c r="B27" s="23" t="s">
        <v>42</v>
      </c>
    </row>
    <row r="28" spans="2:3" x14ac:dyDescent="0.35">
      <c r="B28" s="23" t="s">
        <v>43</v>
      </c>
    </row>
    <row r="29" spans="2:3" x14ac:dyDescent="0.35">
      <c r="B29" s="23" t="s">
        <v>44</v>
      </c>
    </row>
    <row r="31" spans="2:3" ht="18.5" x14ac:dyDescent="0.45">
      <c r="B31" s="28" t="s">
        <v>41</v>
      </c>
    </row>
    <row r="32" spans="2:3" x14ac:dyDescent="0.35">
      <c r="B32" s="23" t="s">
        <v>45</v>
      </c>
    </row>
    <row r="33" spans="2:2" ht="16.5" x14ac:dyDescent="0.45">
      <c r="B33" s="23" t="s">
        <v>63</v>
      </c>
    </row>
    <row r="39" spans="2:2" x14ac:dyDescent="0.35">
      <c r="B39" s="35"/>
    </row>
  </sheetData>
  <sheetProtection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C2953-359D-4397-A352-A20CA5C41078}">
  <sheetPr codeName="Sheet3"/>
  <dimension ref="A1:K64"/>
  <sheetViews>
    <sheetView zoomScale="60" zoomScaleNormal="60" workbookViewId="0">
      <selection activeCell="C6" sqref="C6"/>
    </sheetView>
  </sheetViews>
  <sheetFormatPr defaultRowHeight="23.5" x14ac:dyDescent="0.55000000000000004"/>
  <cols>
    <col min="1" max="1" width="10.6328125" style="39" customWidth="1"/>
    <col min="2" max="2" width="27.08984375" style="39" customWidth="1"/>
    <col min="3" max="3" width="27.08984375" style="23" customWidth="1"/>
    <col min="4" max="5" width="27.08984375" style="39" customWidth="1"/>
    <col min="6" max="6" width="37.453125" style="39" customWidth="1"/>
    <col min="7" max="9" width="8.7265625" style="23"/>
    <col min="10" max="10" width="16.90625" style="23" customWidth="1"/>
    <col min="11" max="11" width="78.6328125" style="23" customWidth="1"/>
    <col min="12" max="16384" width="8.7265625" style="23"/>
  </cols>
  <sheetData>
    <row r="1" spans="1:11" s="39" customFormat="1" ht="144" x14ac:dyDescent="0.55000000000000004">
      <c r="B1" s="40" t="s">
        <v>47</v>
      </c>
      <c r="C1" s="40" t="s">
        <v>58</v>
      </c>
      <c r="D1" s="40" t="s">
        <v>12</v>
      </c>
      <c r="E1" s="40" t="s">
        <v>13</v>
      </c>
      <c r="F1" s="40" t="s">
        <v>86</v>
      </c>
      <c r="J1" s="41" t="s">
        <v>54</v>
      </c>
    </row>
    <row r="2" spans="1:11" s="39" customFormat="1" ht="26.5" x14ac:dyDescent="0.7">
      <c r="A2" s="40" t="s">
        <v>46</v>
      </c>
      <c r="B2" s="40" t="s">
        <v>49</v>
      </c>
      <c r="C2" s="40" t="s">
        <v>50</v>
      </c>
      <c r="D2" s="40" t="s">
        <v>51</v>
      </c>
      <c r="E2" s="40" t="s">
        <v>51</v>
      </c>
      <c r="F2" s="40" t="s">
        <v>48</v>
      </c>
      <c r="J2" s="41"/>
    </row>
    <row r="3" spans="1:11" s="43" customFormat="1" ht="382" x14ac:dyDescent="0.55000000000000004">
      <c r="A3" s="40" t="s">
        <v>0</v>
      </c>
      <c r="B3" s="42" t="s">
        <v>27</v>
      </c>
      <c r="C3" s="42" t="s">
        <v>59</v>
      </c>
      <c r="D3" s="42" t="s">
        <v>20</v>
      </c>
      <c r="E3" s="42" t="s">
        <v>20</v>
      </c>
      <c r="F3" s="42" t="s">
        <v>14</v>
      </c>
      <c r="J3" s="44"/>
    </row>
    <row r="4" spans="1:11" x14ac:dyDescent="0.55000000000000004">
      <c r="A4" s="45">
        <v>1990</v>
      </c>
      <c r="B4" s="25"/>
      <c r="C4" s="26"/>
      <c r="D4" s="25"/>
      <c r="E4" s="25"/>
      <c r="F4" s="51"/>
    </row>
    <row r="5" spans="1:11" ht="26.5" x14ac:dyDescent="0.7">
      <c r="A5" s="45">
        <v>1991</v>
      </c>
      <c r="B5" s="25"/>
      <c r="C5" s="26"/>
      <c r="D5" s="25"/>
      <c r="E5" s="25"/>
      <c r="F5" s="51"/>
      <c r="J5" s="27" t="s">
        <v>52</v>
      </c>
      <c r="K5" s="27"/>
    </row>
    <row r="6" spans="1:11" ht="26.5" x14ac:dyDescent="0.7">
      <c r="A6" s="45">
        <v>1992</v>
      </c>
      <c r="B6" s="25"/>
      <c r="C6" s="26"/>
      <c r="D6" s="25"/>
      <c r="E6" s="25"/>
      <c r="F6" s="51"/>
      <c r="J6" s="46">
        <f>IF(J7,J7,J8)</f>
        <v>0.52</v>
      </c>
      <c r="K6" s="27" t="s">
        <v>55</v>
      </c>
    </row>
    <row r="7" spans="1:11" ht="26.5" x14ac:dyDescent="0.7">
      <c r="A7" s="45">
        <v>1993</v>
      </c>
      <c r="B7" s="25"/>
      <c r="C7" s="26"/>
      <c r="D7" s="25"/>
      <c r="E7" s="25"/>
      <c r="F7" s="51"/>
      <c r="J7" s="24"/>
      <c r="K7" s="27" t="s">
        <v>56</v>
      </c>
    </row>
    <row r="8" spans="1:11" ht="26.5" x14ac:dyDescent="0.7">
      <c r="A8" s="45">
        <v>1994</v>
      </c>
      <c r="B8" s="25"/>
      <c r="C8" s="26"/>
      <c r="D8" s="25"/>
      <c r="E8" s="25"/>
      <c r="F8" s="51"/>
      <c r="J8" s="46">
        <v>0.52</v>
      </c>
      <c r="K8" s="27" t="s">
        <v>53</v>
      </c>
    </row>
    <row r="9" spans="1:11" x14ac:dyDescent="0.55000000000000004">
      <c r="A9" s="45">
        <v>1995</v>
      </c>
      <c r="B9" s="25"/>
      <c r="C9" s="26"/>
      <c r="D9" s="25"/>
      <c r="E9" s="25"/>
      <c r="F9" s="51"/>
    </row>
    <row r="10" spans="1:11" x14ac:dyDescent="0.55000000000000004">
      <c r="A10" s="45">
        <v>1996</v>
      </c>
      <c r="B10" s="25"/>
      <c r="C10" s="26"/>
      <c r="D10" s="25"/>
      <c r="E10" s="25"/>
      <c r="F10" s="51"/>
    </row>
    <row r="11" spans="1:11" x14ac:dyDescent="0.55000000000000004">
      <c r="A11" s="45">
        <v>1997</v>
      </c>
      <c r="B11" s="25"/>
      <c r="C11" s="26"/>
      <c r="D11" s="25"/>
      <c r="E11" s="25"/>
      <c r="F11" s="51"/>
    </row>
    <row r="12" spans="1:11" x14ac:dyDescent="0.55000000000000004">
      <c r="A12" s="45">
        <v>1998</v>
      </c>
      <c r="B12" s="25"/>
      <c r="C12" s="26"/>
      <c r="D12" s="25"/>
      <c r="E12" s="25"/>
      <c r="F12" s="51"/>
    </row>
    <row r="13" spans="1:11" x14ac:dyDescent="0.55000000000000004">
      <c r="A13" s="45">
        <v>1999</v>
      </c>
      <c r="B13" s="25"/>
      <c r="C13" s="26"/>
      <c r="D13" s="25"/>
      <c r="E13" s="25"/>
      <c r="F13" s="51"/>
    </row>
    <row r="14" spans="1:11" x14ac:dyDescent="0.55000000000000004">
      <c r="A14" s="45">
        <v>2000</v>
      </c>
      <c r="B14" s="25"/>
      <c r="C14" s="26"/>
      <c r="D14" s="25"/>
      <c r="E14" s="25"/>
      <c r="F14" s="51"/>
    </row>
    <row r="15" spans="1:11" x14ac:dyDescent="0.55000000000000004">
      <c r="A15" s="45">
        <v>2001</v>
      </c>
      <c r="B15" s="25"/>
      <c r="C15" s="26"/>
      <c r="D15" s="25"/>
      <c r="E15" s="25"/>
      <c r="F15" s="51"/>
    </row>
    <row r="16" spans="1:11" x14ac:dyDescent="0.55000000000000004">
      <c r="A16" s="45">
        <v>2002</v>
      </c>
      <c r="B16" s="25"/>
      <c r="C16" s="26"/>
      <c r="D16" s="25"/>
      <c r="E16" s="25"/>
      <c r="F16" s="51"/>
    </row>
    <row r="17" spans="1:6" x14ac:dyDescent="0.55000000000000004">
      <c r="A17" s="45">
        <v>2003</v>
      </c>
      <c r="B17" s="25"/>
      <c r="C17" s="26"/>
      <c r="D17" s="25"/>
      <c r="E17" s="25"/>
      <c r="F17" s="51"/>
    </row>
    <row r="18" spans="1:6" x14ac:dyDescent="0.55000000000000004">
      <c r="A18" s="45">
        <v>2004</v>
      </c>
      <c r="B18" s="25"/>
      <c r="C18" s="26"/>
      <c r="D18" s="25"/>
      <c r="E18" s="25"/>
      <c r="F18" s="51"/>
    </row>
    <row r="19" spans="1:6" x14ac:dyDescent="0.55000000000000004">
      <c r="A19" s="45">
        <v>2005</v>
      </c>
      <c r="B19" s="25"/>
      <c r="C19" s="26"/>
      <c r="D19" s="25"/>
      <c r="E19" s="25"/>
      <c r="F19" s="51"/>
    </row>
    <row r="20" spans="1:6" x14ac:dyDescent="0.55000000000000004">
      <c r="A20" s="45">
        <v>2006</v>
      </c>
      <c r="B20" s="25"/>
      <c r="C20" s="26"/>
      <c r="D20" s="25"/>
      <c r="E20" s="25"/>
      <c r="F20" s="51"/>
    </row>
    <row r="21" spans="1:6" x14ac:dyDescent="0.55000000000000004">
      <c r="A21" s="45">
        <v>2007</v>
      </c>
      <c r="B21" s="25"/>
      <c r="C21" s="26"/>
      <c r="D21" s="25"/>
      <c r="E21" s="25"/>
      <c r="F21" s="51"/>
    </row>
    <row r="22" spans="1:6" x14ac:dyDescent="0.55000000000000004">
      <c r="A22" s="45">
        <v>2008</v>
      </c>
      <c r="B22" s="25"/>
      <c r="C22" s="26"/>
      <c r="D22" s="25"/>
      <c r="E22" s="25"/>
      <c r="F22" s="51"/>
    </row>
    <row r="23" spans="1:6" x14ac:dyDescent="0.55000000000000004">
      <c r="A23" s="45">
        <v>2009</v>
      </c>
      <c r="B23" s="25"/>
      <c r="C23" s="26"/>
      <c r="D23" s="25"/>
      <c r="E23" s="25"/>
      <c r="F23" s="51"/>
    </row>
    <row r="24" spans="1:6" x14ac:dyDescent="0.55000000000000004">
      <c r="A24" s="45">
        <v>2010</v>
      </c>
      <c r="B24" s="25"/>
      <c r="C24" s="26"/>
      <c r="D24" s="25"/>
      <c r="E24" s="25"/>
      <c r="F24" s="51"/>
    </row>
    <row r="25" spans="1:6" x14ac:dyDescent="0.55000000000000004">
      <c r="A25" s="45">
        <v>2011</v>
      </c>
      <c r="B25" s="25"/>
      <c r="C25" s="26"/>
      <c r="D25" s="25"/>
      <c r="E25" s="25"/>
      <c r="F25" s="51"/>
    </row>
    <row r="26" spans="1:6" x14ac:dyDescent="0.55000000000000004">
      <c r="A26" s="45">
        <v>2012</v>
      </c>
      <c r="B26" s="25"/>
      <c r="C26" s="26"/>
      <c r="D26" s="25"/>
      <c r="E26" s="25"/>
      <c r="F26" s="51"/>
    </row>
    <row r="27" spans="1:6" x14ac:dyDescent="0.55000000000000004">
      <c r="A27" s="45">
        <v>2013</v>
      </c>
      <c r="B27" s="25"/>
      <c r="C27" s="26"/>
      <c r="D27" s="25"/>
      <c r="E27" s="25"/>
      <c r="F27" s="51"/>
    </row>
    <row r="28" spans="1:6" x14ac:dyDescent="0.55000000000000004">
      <c r="A28" s="45">
        <v>2014</v>
      </c>
      <c r="B28" s="25"/>
      <c r="C28" s="26"/>
      <c r="D28" s="25"/>
      <c r="E28" s="25"/>
      <c r="F28" s="51"/>
    </row>
    <row r="29" spans="1:6" x14ac:dyDescent="0.55000000000000004">
      <c r="A29" s="45">
        <v>2015</v>
      </c>
      <c r="B29" s="25"/>
      <c r="C29" s="26"/>
      <c r="D29" s="25"/>
      <c r="E29" s="25"/>
      <c r="F29" s="51"/>
    </row>
    <row r="30" spans="1:6" x14ac:dyDescent="0.55000000000000004">
      <c r="A30" s="45">
        <v>2016</v>
      </c>
      <c r="B30" s="25"/>
      <c r="C30" s="26"/>
      <c r="D30" s="25"/>
      <c r="E30" s="25"/>
      <c r="F30" s="51"/>
    </row>
    <row r="31" spans="1:6" x14ac:dyDescent="0.55000000000000004">
      <c r="A31" s="45">
        <v>2017</v>
      </c>
      <c r="B31" s="25"/>
      <c r="C31" s="26"/>
      <c r="D31" s="25"/>
      <c r="E31" s="25"/>
      <c r="F31" s="51"/>
    </row>
    <row r="32" spans="1:6" x14ac:dyDescent="0.55000000000000004">
      <c r="A32" s="45">
        <v>2018</v>
      </c>
      <c r="B32" s="25"/>
      <c r="C32" s="26"/>
      <c r="D32" s="25"/>
      <c r="E32" s="25"/>
      <c r="F32" s="51"/>
    </row>
    <row r="33" spans="1:6" x14ac:dyDescent="0.55000000000000004">
      <c r="A33" s="45">
        <v>2019</v>
      </c>
      <c r="B33" s="25"/>
      <c r="C33" s="26"/>
      <c r="D33" s="25"/>
      <c r="E33" s="25"/>
      <c r="F33" s="51"/>
    </row>
    <row r="34" spans="1:6" x14ac:dyDescent="0.55000000000000004">
      <c r="A34" s="45">
        <v>2020</v>
      </c>
      <c r="B34" s="25"/>
      <c r="C34" s="26"/>
      <c r="D34" s="25"/>
      <c r="E34" s="25"/>
      <c r="F34" s="51"/>
    </row>
    <row r="35" spans="1:6" x14ac:dyDescent="0.55000000000000004">
      <c r="A35" s="45">
        <v>2021</v>
      </c>
      <c r="B35" s="25"/>
      <c r="C35" s="26"/>
      <c r="D35" s="25"/>
      <c r="E35" s="25"/>
      <c r="F35" s="51"/>
    </row>
    <row r="36" spans="1:6" x14ac:dyDescent="0.55000000000000004">
      <c r="A36" s="45">
        <v>2022</v>
      </c>
      <c r="B36" s="25"/>
      <c r="C36" s="26"/>
      <c r="D36" s="25"/>
      <c r="E36" s="25"/>
      <c r="F36" s="51"/>
    </row>
    <row r="37" spans="1:6" x14ac:dyDescent="0.55000000000000004">
      <c r="A37" s="45">
        <v>2023</v>
      </c>
      <c r="B37" s="25"/>
      <c r="C37" s="26"/>
      <c r="D37" s="25"/>
      <c r="E37" s="25"/>
      <c r="F37" s="51"/>
    </row>
    <row r="38" spans="1:6" x14ac:dyDescent="0.55000000000000004">
      <c r="A38" s="45">
        <v>2024</v>
      </c>
      <c r="B38" s="25"/>
      <c r="C38" s="26"/>
      <c r="D38" s="25"/>
      <c r="E38" s="25"/>
      <c r="F38" s="51"/>
    </row>
    <row r="39" spans="1:6" x14ac:dyDescent="0.55000000000000004">
      <c r="A39" s="45">
        <v>2025</v>
      </c>
      <c r="B39" s="25"/>
      <c r="C39" s="26"/>
      <c r="D39" s="25"/>
      <c r="E39" s="25"/>
      <c r="F39" s="51"/>
    </row>
    <row r="40" spans="1:6" x14ac:dyDescent="0.55000000000000004">
      <c r="A40" s="45">
        <v>2026</v>
      </c>
      <c r="B40" s="25"/>
      <c r="C40" s="26"/>
      <c r="D40" s="25"/>
      <c r="E40" s="25"/>
      <c r="F40" s="51"/>
    </row>
    <row r="41" spans="1:6" x14ac:dyDescent="0.55000000000000004">
      <c r="A41" s="45">
        <v>2027</v>
      </c>
      <c r="B41" s="25"/>
      <c r="C41" s="26"/>
      <c r="D41" s="25"/>
      <c r="E41" s="25"/>
      <c r="F41" s="51"/>
    </row>
    <row r="42" spans="1:6" x14ac:dyDescent="0.55000000000000004">
      <c r="A42" s="45">
        <v>2028</v>
      </c>
      <c r="B42" s="25"/>
      <c r="C42" s="26"/>
      <c r="D42" s="25"/>
      <c r="E42" s="25"/>
      <c r="F42" s="51"/>
    </row>
    <row r="43" spans="1:6" x14ac:dyDescent="0.55000000000000004">
      <c r="A43" s="45">
        <v>2029</v>
      </c>
      <c r="B43" s="25"/>
      <c r="C43" s="26"/>
      <c r="D43" s="25"/>
      <c r="E43" s="25"/>
      <c r="F43" s="51"/>
    </row>
    <row r="44" spans="1:6" x14ac:dyDescent="0.55000000000000004">
      <c r="A44" s="45">
        <v>2030</v>
      </c>
      <c r="B44" s="25"/>
      <c r="C44" s="26"/>
      <c r="D44" s="25"/>
      <c r="E44" s="25"/>
      <c r="F44" s="51"/>
    </row>
    <row r="45" spans="1:6" x14ac:dyDescent="0.55000000000000004">
      <c r="A45" s="45">
        <v>2031</v>
      </c>
      <c r="B45" s="25"/>
      <c r="C45" s="26"/>
      <c r="D45" s="25"/>
      <c r="E45" s="25"/>
      <c r="F45" s="51"/>
    </row>
    <row r="46" spans="1:6" x14ac:dyDescent="0.55000000000000004">
      <c r="A46" s="45">
        <v>2032</v>
      </c>
      <c r="B46" s="25"/>
      <c r="C46" s="26"/>
      <c r="D46" s="25"/>
      <c r="E46" s="25"/>
      <c r="F46" s="51"/>
    </row>
    <row r="47" spans="1:6" x14ac:dyDescent="0.55000000000000004">
      <c r="A47" s="45">
        <v>2033</v>
      </c>
      <c r="B47" s="25"/>
      <c r="C47" s="26"/>
      <c r="D47" s="25"/>
      <c r="E47" s="25"/>
      <c r="F47" s="51"/>
    </row>
    <row r="48" spans="1:6" x14ac:dyDescent="0.55000000000000004">
      <c r="A48" s="45">
        <v>2034</v>
      </c>
      <c r="B48" s="25"/>
      <c r="C48" s="26"/>
      <c r="D48" s="25"/>
      <c r="E48" s="25"/>
      <c r="F48" s="51"/>
    </row>
    <row r="49" spans="1:6" x14ac:dyDescent="0.55000000000000004">
      <c r="A49" s="45">
        <v>2035</v>
      </c>
      <c r="B49" s="25"/>
      <c r="C49" s="26"/>
      <c r="D49" s="25"/>
      <c r="E49" s="25"/>
      <c r="F49" s="51"/>
    </row>
    <row r="50" spans="1:6" x14ac:dyDescent="0.55000000000000004">
      <c r="A50" s="45">
        <v>2036</v>
      </c>
      <c r="B50" s="25"/>
      <c r="C50" s="26"/>
      <c r="D50" s="25"/>
      <c r="E50" s="25"/>
      <c r="F50" s="51"/>
    </row>
    <row r="51" spans="1:6" x14ac:dyDescent="0.55000000000000004">
      <c r="A51" s="45">
        <v>2037</v>
      </c>
      <c r="B51" s="25"/>
      <c r="C51" s="26"/>
      <c r="D51" s="25"/>
      <c r="E51" s="25"/>
      <c r="F51" s="51"/>
    </row>
    <row r="52" spans="1:6" x14ac:dyDescent="0.55000000000000004">
      <c r="A52" s="45">
        <v>2038</v>
      </c>
      <c r="B52" s="25"/>
      <c r="C52" s="26"/>
      <c r="D52" s="25"/>
      <c r="E52" s="25"/>
      <c r="F52" s="51"/>
    </row>
    <row r="53" spans="1:6" x14ac:dyDescent="0.55000000000000004">
      <c r="A53" s="45">
        <v>2039</v>
      </c>
      <c r="B53" s="25"/>
      <c r="C53" s="26"/>
      <c r="D53" s="25"/>
      <c r="E53" s="25"/>
      <c r="F53" s="51"/>
    </row>
    <row r="54" spans="1:6" x14ac:dyDescent="0.55000000000000004">
      <c r="A54" s="45">
        <v>2040</v>
      </c>
      <c r="B54" s="25"/>
      <c r="C54" s="26"/>
      <c r="D54" s="25"/>
      <c r="E54" s="25"/>
      <c r="F54" s="51"/>
    </row>
    <row r="55" spans="1:6" x14ac:dyDescent="0.55000000000000004">
      <c r="A55" s="45">
        <v>2041</v>
      </c>
      <c r="B55" s="25"/>
      <c r="C55" s="26"/>
      <c r="D55" s="25"/>
      <c r="E55" s="25"/>
      <c r="F55" s="51"/>
    </row>
    <row r="56" spans="1:6" x14ac:dyDescent="0.55000000000000004">
      <c r="A56" s="45">
        <v>2042</v>
      </c>
      <c r="B56" s="25"/>
      <c r="C56" s="26"/>
      <c r="D56" s="25"/>
      <c r="E56" s="25"/>
      <c r="F56" s="51"/>
    </row>
    <row r="57" spans="1:6" x14ac:dyDescent="0.55000000000000004">
      <c r="A57" s="45">
        <v>2043</v>
      </c>
      <c r="B57" s="25"/>
      <c r="C57" s="26"/>
      <c r="D57" s="25"/>
      <c r="E57" s="25"/>
      <c r="F57" s="51"/>
    </row>
    <row r="58" spans="1:6" x14ac:dyDescent="0.55000000000000004">
      <c r="A58" s="45">
        <v>2044</v>
      </c>
      <c r="B58" s="25"/>
      <c r="C58" s="26"/>
      <c r="D58" s="25"/>
      <c r="E58" s="25"/>
      <c r="F58" s="51"/>
    </row>
    <row r="59" spans="1:6" x14ac:dyDescent="0.55000000000000004">
      <c r="A59" s="45">
        <v>2045</v>
      </c>
      <c r="B59" s="25"/>
      <c r="C59" s="26"/>
      <c r="D59" s="25"/>
      <c r="E59" s="25"/>
      <c r="F59" s="51"/>
    </row>
    <row r="60" spans="1:6" x14ac:dyDescent="0.55000000000000004">
      <c r="A60" s="45">
        <v>2046</v>
      </c>
      <c r="B60" s="25"/>
      <c r="C60" s="26"/>
      <c r="D60" s="25"/>
      <c r="E60" s="25"/>
      <c r="F60" s="51"/>
    </row>
    <row r="61" spans="1:6" x14ac:dyDescent="0.55000000000000004">
      <c r="A61" s="45">
        <v>2047</v>
      </c>
      <c r="B61" s="25"/>
      <c r="C61" s="26"/>
      <c r="D61" s="25"/>
      <c r="E61" s="25"/>
      <c r="F61" s="51"/>
    </row>
    <row r="62" spans="1:6" x14ac:dyDescent="0.55000000000000004">
      <c r="A62" s="45">
        <v>2048</v>
      </c>
      <c r="B62" s="25"/>
      <c r="C62" s="26"/>
      <c r="D62" s="25"/>
      <c r="E62" s="25"/>
      <c r="F62" s="51"/>
    </row>
    <row r="63" spans="1:6" x14ac:dyDescent="0.55000000000000004">
      <c r="A63" s="45">
        <v>2049</v>
      </c>
      <c r="B63" s="25"/>
      <c r="C63" s="26"/>
      <c r="D63" s="25"/>
      <c r="E63" s="25"/>
      <c r="F63" s="51"/>
    </row>
    <row r="64" spans="1:6" x14ac:dyDescent="0.55000000000000004">
      <c r="A64" s="45">
        <v>2050</v>
      </c>
      <c r="B64" s="25"/>
      <c r="C64" s="26"/>
      <c r="D64" s="25"/>
      <c r="E64" s="25"/>
      <c r="F64" s="51"/>
    </row>
  </sheetData>
  <sheetProtection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3955E-031C-40CE-A0C6-53C62528AA9A}">
  <sheetPr codeName="Sheet4"/>
  <dimension ref="A1:T64"/>
  <sheetViews>
    <sheetView zoomScale="90" zoomScaleNormal="90" workbookViewId="0">
      <selection activeCell="E12" sqref="E12"/>
    </sheetView>
  </sheetViews>
  <sheetFormatPr defaultRowHeight="14.5" x14ac:dyDescent="0.35"/>
  <cols>
    <col min="2" max="6" width="22.1796875" customWidth="1"/>
    <col min="7" max="7" width="22.1796875" style="1" customWidth="1"/>
    <col min="8" max="10" width="22.1796875" customWidth="1"/>
    <col min="11" max="11" width="22.1796875" style="1" customWidth="1"/>
    <col min="12" max="14" width="22.1796875" customWidth="1"/>
    <col min="15" max="15" width="22.1796875" style="1" customWidth="1"/>
    <col min="16" max="16" width="22.1796875" customWidth="1"/>
    <col min="17" max="17" width="22.1796875" style="1" customWidth="1"/>
    <col min="18" max="18" width="22.1796875" customWidth="1"/>
    <col min="19" max="19" width="11.54296875" customWidth="1"/>
  </cols>
  <sheetData>
    <row r="1" spans="1:18" s="5" customFormat="1" ht="129.5" x14ac:dyDescent="0.45">
      <c r="B1" s="8" t="s">
        <v>73</v>
      </c>
      <c r="C1" s="8" t="s">
        <v>74</v>
      </c>
      <c r="D1" s="8" t="s">
        <v>12</v>
      </c>
      <c r="E1" s="49" t="s">
        <v>75</v>
      </c>
      <c r="F1" s="8" t="s">
        <v>13</v>
      </c>
      <c r="G1" s="49" t="s">
        <v>76</v>
      </c>
      <c r="H1" s="8" t="s">
        <v>65</v>
      </c>
      <c r="I1" s="8" t="s">
        <v>66</v>
      </c>
      <c r="J1" s="8" t="s">
        <v>67</v>
      </c>
      <c r="K1" s="8" t="s">
        <v>10</v>
      </c>
      <c r="L1" s="8" t="s">
        <v>78</v>
      </c>
      <c r="M1" s="8" t="s">
        <v>80</v>
      </c>
      <c r="N1" s="8" t="s">
        <v>81</v>
      </c>
      <c r="O1" s="8" t="s">
        <v>82</v>
      </c>
      <c r="P1" s="8" t="s">
        <v>70</v>
      </c>
      <c r="Q1" s="8" t="s">
        <v>71</v>
      </c>
      <c r="R1" s="8" t="s">
        <v>72</v>
      </c>
    </row>
    <row r="2" spans="1:18" s="5" customFormat="1" ht="38" x14ac:dyDescent="0.55000000000000004">
      <c r="A2" s="5" t="s">
        <v>46</v>
      </c>
      <c r="B2" s="8" t="s">
        <v>49</v>
      </c>
      <c r="C2" s="8" t="s">
        <v>68</v>
      </c>
      <c r="D2" s="8" t="s">
        <v>49</v>
      </c>
      <c r="E2" s="8" t="s">
        <v>68</v>
      </c>
      <c r="F2" s="8" t="s">
        <v>49</v>
      </c>
      <c r="G2" s="8" t="s">
        <v>68</v>
      </c>
      <c r="H2" s="8" t="s">
        <v>49</v>
      </c>
      <c r="I2" s="8" t="s">
        <v>49</v>
      </c>
      <c r="J2" s="8" t="s">
        <v>68</v>
      </c>
      <c r="K2" s="8" t="s">
        <v>77</v>
      </c>
      <c r="L2" s="8" t="s">
        <v>69</v>
      </c>
      <c r="M2" s="8" t="s">
        <v>68</v>
      </c>
      <c r="N2" s="8" t="s">
        <v>69</v>
      </c>
      <c r="O2" s="8" t="s">
        <v>68</v>
      </c>
      <c r="P2" s="8" t="s">
        <v>69</v>
      </c>
      <c r="Q2" s="8" t="s">
        <v>68</v>
      </c>
      <c r="R2" s="8" t="s">
        <v>68</v>
      </c>
    </row>
    <row r="3" spans="1:18" s="9" customFormat="1" ht="141.5" x14ac:dyDescent="0.45">
      <c r="A3" s="4" t="s">
        <v>0</v>
      </c>
      <c r="B3" s="10"/>
      <c r="C3" s="10"/>
      <c r="D3" s="10"/>
      <c r="E3" s="11"/>
      <c r="F3" s="10"/>
      <c r="G3" s="11"/>
      <c r="H3" s="10"/>
      <c r="I3" s="50" t="s">
        <v>9</v>
      </c>
      <c r="J3" s="10"/>
      <c r="K3" s="10"/>
      <c r="L3" s="50" t="s">
        <v>79</v>
      </c>
      <c r="M3" s="10"/>
      <c r="N3" s="50" t="s">
        <v>84</v>
      </c>
      <c r="O3" s="10"/>
      <c r="P3" s="50" t="s">
        <v>83</v>
      </c>
      <c r="Q3" s="10"/>
      <c r="R3" s="10"/>
    </row>
    <row r="4" spans="1:18" s="3" customFormat="1" ht="21" x14ac:dyDescent="0.5">
      <c r="A4" s="12">
        <v>1990</v>
      </c>
      <c r="B4" s="13">
        <f>'Tier 1 DATA INPUT'!B4</f>
        <v>0</v>
      </c>
      <c r="C4" s="20">
        <f>IF('Tier 1 DATA INPUT'!C4,'Tier 1 DATA INPUT'!C4,'Tier 1 DATA INPUT'!$J$6*B4)</f>
        <v>0</v>
      </c>
      <c r="D4" s="13">
        <f>'Tier 1 DATA INPUT'!D4</f>
        <v>0</v>
      </c>
      <c r="E4" s="14">
        <f>'Tier 1 DATA INPUT'!$J$8*D4</f>
        <v>0</v>
      </c>
      <c r="F4" s="13">
        <f>'Tier 1 DATA INPUT'!E4</f>
        <v>0</v>
      </c>
      <c r="G4" s="14">
        <f>IF(C4&gt;0,C4*F4/B4,0)</f>
        <v>0</v>
      </c>
      <c r="H4" s="14">
        <f t="shared" ref="H4:H35" si="0">D4-F4</f>
        <v>0</v>
      </c>
      <c r="I4" s="14">
        <f>B4+D4-F4</f>
        <v>0</v>
      </c>
      <c r="J4" s="14">
        <f>C4+E4-G4</f>
        <v>0</v>
      </c>
      <c r="K4" s="53">
        <f>'Tier 1 DATA INPUT'!F4</f>
        <v>0</v>
      </c>
      <c r="L4" s="15">
        <f>0.2+0.0115*((IF(K4&lt;10,10,IF(K4&gt;30, 30, K4)))-10)</f>
        <v>0.2</v>
      </c>
      <c r="M4" s="16">
        <f>J4*L4</f>
        <v>0</v>
      </c>
      <c r="N4" s="15">
        <v>0.02</v>
      </c>
      <c r="O4" s="16">
        <f t="shared" ref="O4:O35" si="1">J4*N4</f>
        <v>0</v>
      </c>
      <c r="P4" s="15">
        <v>0.01</v>
      </c>
      <c r="Q4" s="16">
        <f t="shared" ref="Q4:Q35" si="2">J4*P4</f>
        <v>0</v>
      </c>
      <c r="R4" s="21">
        <f t="shared" ref="R4:R35" si="3">M4+Q4+O4</f>
        <v>0</v>
      </c>
    </row>
    <row r="5" spans="1:18" s="3" customFormat="1" ht="21" x14ac:dyDescent="0.5">
      <c r="A5" s="17">
        <v>1991</v>
      </c>
      <c r="B5" s="13">
        <f>'Tier 1 DATA INPUT'!B5</f>
        <v>0</v>
      </c>
      <c r="C5" s="20">
        <f>IF('Tier 1 DATA INPUT'!C5,'Tier 1 DATA INPUT'!C5,'Tier 1 DATA INPUT'!$J$6*B5)</f>
        <v>0</v>
      </c>
      <c r="D5" s="13">
        <f>'Tier 1 DATA INPUT'!D5</f>
        <v>0</v>
      </c>
      <c r="E5" s="14">
        <f>'Tier 1 DATA INPUT'!$J$8*D5</f>
        <v>0</v>
      </c>
      <c r="F5" s="13">
        <f>'Tier 1 DATA INPUT'!E5</f>
        <v>0</v>
      </c>
      <c r="G5" s="14">
        <f t="shared" ref="G5:G64" si="4">IF(C5&gt;0,C5*F5/B5,0)</f>
        <v>0</v>
      </c>
      <c r="H5" s="14">
        <f t="shared" si="0"/>
        <v>0</v>
      </c>
      <c r="I5" s="14">
        <f t="shared" ref="I5:I64" si="5">B5+D5-F5</f>
        <v>0</v>
      </c>
      <c r="J5" s="14">
        <f t="shared" ref="J5:J64" si="6">C5+E5-G5</f>
        <v>0</v>
      </c>
      <c r="K5" s="53">
        <f>'Tier 1 DATA INPUT'!F5</f>
        <v>0</v>
      </c>
      <c r="L5" s="18">
        <f t="shared" ref="L5:L64" si="7">0.2+0.0115*((IF(K5&lt;10,10,IF(K5&gt;30, 30, K5)))-10)</f>
        <v>0.2</v>
      </c>
      <c r="M5" s="19">
        <f t="shared" ref="M5:M31" si="8">J5*L5</f>
        <v>0</v>
      </c>
      <c r="N5" s="18">
        <v>0.02</v>
      </c>
      <c r="O5" s="19">
        <f t="shared" si="1"/>
        <v>0</v>
      </c>
      <c r="P5" s="18">
        <v>0.01</v>
      </c>
      <c r="Q5" s="19">
        <f t="shared" si="2"/>
        <v>0</v>
      </c>
      <c r="R5" s="22">
        <f t="shared" si="3"/>
        <v>0</v>
      </c>
    </row>
    <row r="6" spans="1:18" s="3" customFormat="1" ht="21" x14ac:dyDescent="0.5">
      <c r="A6" s="17">
        <v>1992</v>
      </c>
      <c r="B6" s="13">
        <f>'Tier 1 DATA INPUT'!B6</f>
        <v>0</v>
      </c>
      <c r="C6" s="20">
        <f>IF('Tier 1 DATA INPUT'!C6,'Tier 1 DATA INPUT'!C6,'Tier 1 DATA INPUT'!$J$6*B6)</f>
        <v>0</v>
      </c>
      <c r="D6" s="13">
        <f>'Tier 1 DATA INPUT'!D6</f>
        <v>0</v>
      </c>
      <c r="E6" s="14">
        <f>'Tier 1 DATA INPUT'!$J$8*D6</f>
        <v>0</v>
      </c>
      <c r="F6" s="13">
        <f>'Tier 1 DATA INPUT'!E6</f>
        <v>0</v>
      </c>
      <c r="G6" s="14">
        <f t="shared" si="4"/>
        <v>0</v>
      </c>
      <c r="H6" s="14">
        <f t="shared" si="0"/>
        <v>0</v>
      </c>
      <c r="I6" s="14">
        <f t="shared" si="5"/>
        <v>0</v>
      </c>
      <c r="J6" s="14">
        <f t="shared" si="6"/>
        <v>0</v>
      </c>
      <c r="K6" s="53">
        <f>'Tier 1 DATA INPUT'!F6</f>
        <v>0</v>
      </c>
      <c r="L6" s="18">
        <f t="shared" si="7"/>
        <v>0.2</v>
      </c>
      <c r="M6" s="19">
        <f t="shared" si="8"/>
        <v>0</v>
      </c>
      <c r="N6" s="18">
        <v>0.02</v>
      </c>
      <c r="O6" s="19">
        <f t="shared" si="1"/>
        <v>0</v>
      </c>
      <c r="P6" s="18">
        <v>0.01</v>
      </c>
      <c r="Q6" s="19">
        <f t="shared" si="2"/>
        <v>0</v>
      </c>
      <c r="R6" s="22">
        <f t="shared" si="3"/>
        <v>0</v>
      </c>
    </row>
    <row r="7" spans="1:18" s="3" customFormat="1" ht="21" x14ac:dyDescent="0.5">
      <c r="A7" s="17">
        <v>1993</v>
      </c>
      <c r="B7" s="13">
        <f>'Tier 1 DATA INPUT'!B7</f>
        <v>0</v>
      </c>
      <c r="C7" s="20">
        <f>IF('Tier 1 DATA INPUT'!C7,'Tier 1 DATA INPUT'!C7,'Tier 1 DATA INPUT'!$J$6*B7)</f>
        <v>0</v>
      </c>
      <c r="D7" s="13">
        <f>'Tier 1 DATA INPUT'!D7</f>
        <v>0</v>
      </c>
      <c r="E7" s="14">
        <f>'Tier 1 DATA INPUT'!$J$8*D7</f>
        <v>0</v>
      </c>
      <c r="F7" s="13">
        <f>'Tier 1 DATA INPUT'!E7</f>
        <v>0</v>
      </c>
      <c r="G7" s="14">
        <f t="shared" si="4"/>
        <v>0</v>
      </c>
      <c r="H7" s="14">
        <f t="shared" si="0"/>
        <v>0</v>
      </c>
      <c r="I7" s="14">
        <f t="shared" si="5"/>
        <v>0</v>
      </c>
      <c r="J7" s="14">
        <f t="shared" si="6"/>
        <v>0</v>
      </c>
      <c r="K7" s="53">
        <f>'Tier 1 DATA INPUT'!F7</f>
        <v>0</v>
      </c>
      <c r="L7" s="18">
        <f t="shared" si="7"/>
        <v>0.2</v>
      </c>
      <c r="M7" s="19">
        <f t="shared" si="8"/>
        <v>0</v>
      </c>
      <c r="N7" s="18">
        <v>0.02</v>
      </c>
      <c r="O7" s="19">
        <f t="shared" si="1"/>
        <v>0</v>
      </c>
      <c r="P7" s="18">
        <v>0.01</v>
      </c>
      <c r="Q7" s="19">
        <f t="shared" si="2"/>
        <v>0</v>
      </c>
      <c r="R7" s="22">
        <f t="shared" si="3"/>
        <v>0</v>
      </c>
    </row>
    <row r="8" spans="1:18" s="3" customFormat="1" ht="21" x14ac:dyDescent="0.5">
      <c r="A8" s="17">
        <v>1994</v>
      </c>
      <c r="B8" s="13">
        <f>'Tier 1 DATA INPUT'!B8</f>
        <v>0</v>
      </c>
      <c r="C8" s="20">
        <f>IF('Tier 1 DATA INPUT'!C8,'Tier 1 DATA INPUT'!C8,'Tier 1 DATA INPUT'!$J$6*B8)</f>
        <v>0</v>
      </c>
      <c r="D8" s="13">
        <f>'Tier 1 DATA INPUT'!D8</f>
        <v>0</v>
      </c>
      <c r="E8" s="14">
        <f>'Tier 1 DATA INPUT'!$J$8*D8</f>
        <v>0</v>
      </c>
      <c r="F8" s="13">
        <f>'Tier 1 DATA INPUT'!E8</f>
        <v>0</v>
      </c>
      <c r="G8" s="14">
        <f t="shared" si="4"/>
        <v>0</v>
      </c>
      <c r="H8" s="14">
        <f t="shared" si="0"/>
        <v>0</v>
      </c>
      <c r="I8" s="14">
        <f t="shared" si="5"/>
        <v>0</v>
      </c>
      <c r="J8" s="14">
        <f t="shared" si="6"/>
        <v>0</v>
      </c>
      <c r="K8" s="53">
        <f>'Tier 1 DATA INPUT'!F8</f>
        <v>0</v>
      </c>
      <c r="L8" s="18">
        <f t="shared" si="7"/>
        <v>0.2</v>
      </c>
      <c r="M8" s="19">
        <f t="shared" si="8"/>
        <v>0</v>
      </c>
      <c r="N8" s="18">
        <v>0.02</v>
      </c>
      <c r="O8" s="19">
        <f t="shared" si="1"/>
        <v>0</v>
      </c>
      <c r="P8" s="18">
        <v>0.01</v>
      </c>
      <c r="Q8" s="19">
        <f t="shared" si="2"/>
        <v>0</v>
      </c>
      <c r="R8" s="22">
        <f t="shared" si="3"/>
        <v>0</v>
      </c>
    </row>
    <row r="9" spans="1:18" s="3" customFormat="1" ht="21" x14ac:dyDescent="0.5">
      <c r="A9" s="17">
        <v>1995</v>
      </c>
      <c r="B9" s="13">
        <f>'Tier 1 DATA INPUT'!B9</f>
        <v>0</v>
      </c>
      <c r="C9" s="20">
        <f>IF('Tier 1 DATA INPUT'!C9,'Tier 1 DATA INPUT'!C9,'Tier 1 DATA INPUT'!$J$6*B9)</f>
        <v>0</v>
      </c>
      <c r="D9" s="13">
        <f>'Tier 1 DATA INPUT'!D9</f>
        <v>0</v>
      </c>
      <c r="E9" s="14">
        <f>'Tier 1 DATA INPUT'!$J$8*D9</f>
        <v>0</v>
      </c>
      <c r="F9" s="13">
        <f>'Tier 1 DATA INPUT'!E9</f>
        <v>0</v>
      </c>
      <c r="G9" s="14">
        <f t="shared" si="4"/>
        <v>0</v>
      </c>
      <c r="H9" s="14">
        <f t="shared" si="0"/>
        <v>0</v>
      </c>
      <c r="I9" s="14">
        <f t="shared" si="5"/>
        <v>0</v>
      </c>
      <c r="J9" s="14">
        <f t="shared" si="6"/>
        <v>0</v>
      </c>
      <c r="K9" s="53">
        <f>'Tier 1 DATA INPUT'!F9</f>
        <v>0</v>
      </c>
      <c r="L9" s="18">
        <f t="shared" si="7"/>
        <v>0.2</v>
      </c>
      <c r="M9" s="19">
        <f t="shared" si="8"/>
        <v>0</v>
      </c>
      <c r="N9" s="18">
        <v>0.02</v>
      </c>
      <c r="O9" s="19">
        <f t="shared" si="1"/>
        <v>0</v>
      </c>
      <c r="P9" s="18">
        <v>0.01</v>
      </c>
      <c r="Q9" s="19">
        <f t="shared" si="2"/>
        <v>0</v>
      </c>
      <c r="R9" s="22">
        <f t="shared" si="3"/>
        <v>0</v>
      </c>
    </row>
    <row r="10" spans="1:18" s="3" customFormat="1" ht="21" x14ac:dyDescent="0.5">
      <c r="A10" s="17">
        <v>1996</v>
      </c>
      <c r="B10" s="13">
        <f>'Tier 1 DATA INPUT'!B10</f>
        <v>0</v>
      </c>
      <c r="C10" s="20">
        <f>IF('Tier 1 DATA INPUT'!C10,'Tier 1 DATA INPUT'!C10,'Tier 1 DATA INPUT'!$J$6*B10)</f>
        <v>0</v>
      </c>
      <c r="D10" s="13">
        <f>'Tier 1 DATA INPUT'!D10</f>
        <v>0</v>
      </c>
      <c r="E10" s="14">
        <f>'Tier 1 DATA INPUT'!$J$8*D10</f>
        <v>0</v>
      </c>
      <c r="F10" s="13">
        <f>'Tier 1 DATA INPUT'!E10</f>
        <v>0</v>
      </c>
      <c r="G10" s="14">
        <f t="shared" si="4"/>
        <v>0</v>
      </c>
      <c r="H10" s="14">
        <f t="shared" si="0"/>
        <v>0</v>
      </c>
      <c r="I10" s="14">
        <f t="shared" si="5"/>
        <v>0</v>
      </c>
      <c r="J10" s="14">
        <f t="shared" si="6"/>
        <v>0</v>
      </c>
      <c r="K10" s="53">
        <f>'Tier 1 DATA INPUT'!F10</f>
        <v>0</v>
      </c>
      <c r="L10" s="18">
        <f t="shared" si="7"/>
        <v>0.2</v>
      </c>
      <c r="M10" s="19">
        <f t="shared" si="8"/>
        <v>0</v>
      </c>
      <c r="N10" s="18">
        <v>0.02</v>
      </c>
      <c r="O10" s="19">
        <f t="shared" si="1"/>
        <v>0</v>
      </c>
      <c r="P10" s="18">
        <v>0.01</v>
      </c>
      <c r="Q10" s="19">
        <f t="shared" si="2"/>
        <v>0</v>
      </c>
      <c r="R10" s="22">
        <f t="shared" si="3"/>
        <v>0</v>
      </c>
    </row>
    <row r="11" spans="1:18" s="3" customFormat="1" ht="21" x14ac:dyDescent="0.5">
      <c r="A11" s="17">
        <v>1997</v>
      </c>
      <c r="B11" s="13">
        <f>'Tier 1 DATA INPUT'!B11</f>
        <v>0</v>
      </c>
      <c r="C11" s="20">
        <f>IF('Tier 1 DATA INPUT'!C11,'Tier 1 DATA INPUT'!C11,'Tier 1 DATA INPUT'!$J$6*B11)</f>
        <v>0</v>
      </c>
      <c r="D11" s="13">
        <f>'Tier 1 DATA INPUT'!D11</f>
        <v>0</v>
      </c>
      <c r="E11" s="14">
        <f>'Tier 1 DATA INPUT'!$J$8*D11</f>
        <v>0</v>
      </c>
      <c r="F11" s="13">
        <f>'Tier 1 DATA INPUT'!E11</f>
        <v>0</v>
      </c>
      <c r="G11" s="14">
        <f t="shared" si="4"/>
        <v>0</v>
      </c>
      <c r="H11" s="14">
        <f t="shared" si="0"/>
        <v>0</v>
      </c>
      <c r="I11" s="14">
        <f t="shared" si="5"/>
        <v>0</v>
      </c>
      <c r="J11" s="14">
        <f t="shared" si="6"/>
        <v>0</v>
      </c>
      <c r="K11" s="53">
        <f>'Tier 1 DATA INPUT'!F11</f>
        <v>0</v>
      </c>
      <c r="L11" s="18">
        <f t="shared" si="7"/>
        <v>0.2</v>
      </c>
      <c r="M11" s="19">
        <f t="shared" si="8"/>
        <v>0</v>
      </c>
      <c r="N11" s="18">
        <v>0.02</v>
      </c>
      <c r="O11" s="19">
        <f t="shared" si="1"/>
        <v>0</v>
      </c>
      <c r="P11" s="18">
        <v>0.01</v>
      </c>
      <c r="Q11" s="19">
        <f t="shared" si="2"/>
        <v>0</v>
      </c>
      <c r="R11" s="22">
        <f t="shared" si="3"/>
        <v>0</v>
      </c>
    </row>
    <row r="12" spans="1:18" s="3" customFormat="1" ht="21" x14ac:dyDescent="0.5">
      <c r="A12" s="17">
        <v>1998</v>
      </c>
      <c r="B12" s="13">
        <f>'Tier 1 DATA INPUT'!B12</f>
        <v>0</v>
      </c>
      <c r="C12" s="20">
        <f>IF('Tier 1 DATA INPUT'!C12,'Tier 1 DATA INPUT'!C12,'Tier 1 DATA INPUT'!$J$6*B12)</f>
        <v>0</v>
      </c>
      <c r="D12" s="13">
        <f>'Tier 1 DATA INPUT'!D12</f>
        <v>0</v>
      </c>
      <c r="E12" s="14">
        <f>'Tier 1 DATA INPUT'!$J$8*D12</f>
        <v>0</v>
      </c>
      <c r="F12" s="13">
        <f>'Tier 1 DATA INPUT'!E12</f>
        <v>0</v>
      </c>
      <c r="G12" s="14">
        <f t="shared" si="4"/>
        <v>0</v>
      </c>
      <c r="H12" s="14">
        <f t="shared" si="0"/>
        <v>0</v>
      </c>
      <c r="I12" s="14">
        <f t="shared" si="5"/>
        <v>0</v>
      </c>
      <c r="J12" s="14">
        <f t="shared" si="6"/>
        <v>0</v>
      </c>
      <c r="K12" s="53">
        <f>'Tier 1 DATA INPUT'!F12</f>
        <v>0</v>
      </c>
      <c r="L12" s="18">
        <f t="shared" si="7"/>
        <v>0.2</v>
      </c>
      <c r="M12" s="19">
        <f t="shared" si="8"/>
        <v>0</v>
      </c>
      <c r="N12" s="18">
        <v>0.02</v>
      </c>
      <c r="O12" s="19">
        <f t="shared" si="1"/>
        <v>0</v>
      </c>
      <c r="P12" s="18">
        <v>0.01</v>
      </c>
      <c r="Q12" s="19">
        <f t="shared" si="2"/>
        <v>0</v>
      </c>
      <c r="R12" s="22">
        <f t="shared" si="3"/>
        <v>0</v>
      </c>
    </row>
    <row r="13" spans="1:18" s="3" customFormat="1" ht="21" x14ac:dyDescent="0.5">
      <c r="A13" s="17">
        <v>1999</v>
      </c>
      <c r="B13" s="13">
        <f>'Tier 1 DATA INPUT'!B13</f>
        <v>0</v>
      </c>
      <c r="C13" s="20">
        <f>IF('Tier 1 DATA INPUT'!C13,'Tier 1 DATA INPUT'!C13,'Tier 1 DATA INPUT'!$J$6*B13)</f>
        <v>0</v>
      </c>
      <c r="D13" s="13">
        <f>'Tier 1 DATA INPUT'!D13</f>
        <v>0</v>
      </c>
      <c r="E13" s="14">
        <f>'Tier 1 DATA INPUT'!$J$8*D13</f>
        <v>0</v>
      </c>
      <c r="F13" s="13">
        <f>'Tier 1 DATA INPUT'!E13</f>
        <v>0</v>
      </c>
      <c r="G13" s="14">
        <f t="shared" si="4"/>
        <v>0</v>
      </c>
      <c r="H13" s="14">
        <f t="shared" si="0"/>
        <v>0</v>
      </c>
      <c r="I13" s="14">
        <f t="shared" si="5"/>
        <v>0</v>
      </c>
      <c r="J13" s="14">
        <f t="shared" si="6"/>
        <v>0</v>
      </c>
      <c r="K13" s="53">
        <f>'Tier 1 DATA INPUT'!F13</f>
        <v>0</v>
      </c>
      <c r="L13" s="18">
        <f t="shared" si="7"/>
        <v>0.2</v>
      </c>
      <c r="M13" s="19">
        <f t="shared" si="8"/>
        <v>0</v>
      </c>
      <c r="N13" s="18">
        <v>0.02</v>
      </c>
      <c r="O13" s="19">
        <f t="shared" si="1"/>
        <v>0</v>
      </c>
      <c r="P13" s="18">
        <v>0.01</v>
      </c>
      <c r="Q13" s="19">
        <f t="shared" si="2"/>
        <v>0</v>
      </c>
      <c r="R13" s="22">
        <f t="shared" si="3"/>
        <v>0</v>
      </c>
    </row>
    <row r="14" spans="1:18" s="3" customFormat="1" ht="21" x14ac:dyDescent="0.5">
      <c r="A14" s="17">
        <v>2000</v>
      </c>
      <c r="B14" s="13">
        <f>'Tier 1 DATA INPUT'!B14</f>
        <v>0</v>
      </c>
      <c r="C14" s="20">
        <f>IF('Tier 1 DATA INPUT'!C14,'Tier 1 DATA INPUT'!C14,'Tier 1 DATA INPUT'!$J$6*B14)</f>
        <v>0</v>
      </c>
      <c r="D14" s="13">
        <f>'Tier 1 DATA INPUT'!D14</f>
        <v>0</v>
      </c>
      <c r="E14" s="14">
        <f>'Tier 1 DATA INPUT'!$J$8*D14</f>
        <v>0</v>
      </c>
      <c r="F14" s="13">
        <f>'Tier 1 DATA INPUT'!E14</f>
        <v>0</v>
      </c>
      <c r="G14" s="14">
        <f t="shared" si="4"/>
        <v>0</v>
      </c>
      <c r="H14" s="14">
        <f t="shared" si="0"/>
        <v>0</v>
      </c>
      <c r="I14" s="14">
        <f t="shared" si="5"/>
        <v>0</v>
      </c>
      <c r="J14" s="14">
        <f t="shared" si="6"/>
        <v>0</v>
      </c>
      <c r="K14" s="53">
        <f>'Tier 1 DATA INPUT'!F14</f>
        <v>0</v>
      </c>
      <c r="L14" s="18">
        <f t="shared" si="7"/>
        <v>0.2</v>
      </c>
      <c r="M14" s="19">
        <f t="shared" si="8"/>
        <v>0</v>
      </c>
      <c r="N14" s="18">
        <v>0.02</v>
      </c>
      <c r="O14" s="19">
        <f t="shared" si="1"/>
        <v>0</v>
      </c>
      <c r="P14" s="18">
        <v>0.01</v>
      </c>
      <c r="Q14" s="19">
        <f t="shared" si="2"/>
        <v>0</v>
      </c>
      <c r="R14" s="22">
        <f t="shared" si="3"/>
        <v>0</v>
      </c>
    </row>
    <row r="15" spans="1:18" s="3" customFormat="1" ht="21" x14ac:dyDescent="0.5">
      <c r="A15" s="17">
        <v>2001</v>
      </c>
      <c r="B15" s="13">
        <f>'Tier 1 DATA INPUT'!B15</f>
        <v>0</v>
      </c>
      <c r="C15" s="20">
        <f>IF('Tier 1 DATA INPUT'!C15,'Tier 1 DATA INPUT'!C15,'Tier 1 DATA INPUT'!$J$6*B15)</f>
        <v>0</v>
      </c>
      <c r="D15" s="13">
        <f>'Tier 1 DATA INPUT'!D15</f>
        <v>0</v>
      </c>
      <c r="E15" s="14">
        <f>'Tier 1 DATA INPUT'!$J$8*D15</f>
        <v>0</v>
      </c>
      <c r="F15" s="13">
        <f>'Tier 1 DATA INPUT'!E15</f>
        <v>0</v>
      </c>
      <c r="G15" s="14">
        <f t="shared" si="4"/>
        <v>0</v>
      </c>
      <c r="H15" s="14">
        <f t="shared" si="0"/>
        <v>0</v>
      </c>
      <c r="I15" s="14">
        <f t="shared" si="5"/>
        <v>0</v>
      </c>
      <c r="J15" s="14">
        <f t="shared" si="6"/>
        <v>0</v>
      </c>
      <c r="K15" s="53">
        <f>'Tier 1 DATA INPUT'!F15</f>
        <v>0</v>
      </c>
      <c r="L15" s="18">
        <f t="shared" si="7"/>
        <v>0.2</v>
      </c>
      <c r="M15" s="19">
        <f t="shared" si="8"/>
        <v>0</v>
      </c>
      <c r="N15" s="18">
        <v>0.02</v>
      </c>
      <c r="O15" s="19">
        <f t="shared" si="1"/>
        <v>0</v>
      </c>
      <c r="P15" s="18">
        <v>0.01</v>
      </c>
      <c r="Q15" s="19">
        <f t="shared" si="2"/>
        <v>0</v>
      </c>
      <c r="R15" s="22">
        <f t="shared" si="3"/>
        <v>0</v>
      </c>
    </row>
    <row r="16" spans="1:18" s="3" customFormat="1" ht="21" x14ac:dyDescent="0.5">
      <c r="A16" s="17">
        <v>2002</v>
      </c>
      <c r="B16" s="13">
        <f>'Tier 1 DATA INPUT'!B16</f>
        <v>0</v>
      </c>
      <c r="C16" s="20">
        <f>IF('Tier 1 DATA INPUT'!C16,'Tier 1 DATA INPUT'!C16,'Tier 1 DATA INPUT'!$J$6*B16)</f>
        <v>0</v>
      </c>
      <c r="D16" s="13">
        <f>'Tier 1 DATA INPUT'!D16</f>
        <v>0</v>
      </c>
      <c r="E16" s="14">
        <f>'Tier 1 DATA INPUT'!$J$8*D16</f>
        <v>0</v>
      </c>
      <c r="F16" s="13">
        <f>'Tier 1 DATA INPUT'!E16</f>
        <v>0</v>
      </c>
      <c r="G16" s="14">
        <f t="shared" si="4"/>
        <v>0</v>
      </c>
      <c r="H16" s="14">
        <f t="shared" si="0"/>
        <v>0</v>
      </c>
      <c r="I16" s="14">
        <f t="shared" si="5"/>
        <v>0</v>
      </c>
      <c r="J16" s="14">
        <f t="shared" si="6"/>
        <v>0</v>
      </c>
      <c r="K16" s="53">
        <f>'Tier 1 DATA INPUT'!F16</f>
        <v>0</v>
      </c>
      <c r="L16" s="18">
        <f t="shared" si="7"/>
        <v>0.2</v>
      </c>
      <c r="M16" s="19">
        <f t="shared" si="8"/>
        <v>0</v>
      </c>
      <c r="N16" s="18">
        <v>0.02</v>
      </c>
      <c r="O16" s="19">
        <f t="shared" si="1"/>
        <v>0</v>
      </c>
      <c r="P16" s="18">
        <v>0.01</v>
      </c>
      <c r="Q16" s="19">
        <f t="shared" si="2"/>
        <v>0</v>
      </c>
      <c r="R16" s="22">
        <f t="shared" si="3"/>
        <v>0</v>
      </c>
    </row>
    <row r="17" spans="1:20" s="3" customFormat="1" ht="21" x14ac:dyDescent="0.5">
      <c r="A17" s="17">
        <v>2003</v>
      </c>
      <c r="B17" s="13">
        <f>'Tier 1 DATA INPUT'!B17</f>
        <v>0</v>
      </c>
      <c r="C17" s="20">
        <f>IF('Tier 1 DATA INPUT'!C17,'Tier 1 DATA INPUT'!C17,'Tier 1 DATA INPUT'!$J$6*B17)</f>
        <v>0</v>
      </c>
      <c r="D17" s="13">
        <f>'Tier 1 DATA INPUT'!D17</f>
        <v>0</v>
      </c>
      <c r="E17" s="14">
        <f>'Tier 1 DATA INPUT'!$J$8*D17</f>
        <v>0</v>
      </c>
      <c r="F17" s="13">
        <f>'Tier 1 DATA INPUT'!E17</f>
        <v>0</v>
      </c>
      <c r="G17" s="14">
        <f t="shared" si="4"/>
        <v>0</v>
      </c>
      <c r="H17" s="14">
        <f t="shared" si="0"/>
        <v>0</v>
      </c>
      <c r="I17" s="14">
        <f t="shared" si="5"/>
        <v>0</v>
      </c>
      <c r="J17" s="14">
        <f t="shared" si="6"/>
        <v>0</v>
      </c>
      <c r="K17" s="53">
        <f>'Tier 1 DATA INPUT'!F17</f>
        <v>0</v>
      </c>
      <c r="L17" s="18">
        <f t="shared" si="7"/>
        <v>0.2</v>
      </c>
      <c r="M17" s="19">
        <f t="shared" si="8"/>
        <v>0</v>
      </c>
      <c r="N17" s="18">
        <v>0.02</v>
      </c>
      <c r="O17" s="19">
        <f t="shared" si="1"/>
        <v>0</v>
      </c>
      <c r="P17" s="18">
        <v>0.01</v>
      </c>
      <c r="Q17" s="19">
        <f t="shared" si="2"/>
        <v>0</v>
      </c>
      <c r="R17" s="22">
        <f t="shared" si="3"/>
        <v>0</v>
      </c>
    </row>
    <row r="18" spans="1:20" s="3" customFormat="1" ht="21" x14ac:dyDescent="0.5">
      <c r="A18" s="17">
        <v>2004</v>
      </c>
      <c r="B18" s="13">
        <f>'Tier 1 DATA INPUT'!B18</f>
        <v>0</v>
      </c>
      <c r="C18" s="20">
        <f>IF('Tier 1 DATA INPUT'!C18,'Tier 1 DATA INPUT'!C18,'Tier 1 DATA INPUT'!$J$6*B18)</f>
        <v>0</v>
      </c>
      <c r="D18" s="13">
        <f>'Tier 1 DATA INPUT'!D18</f>
        <v>0</v>
      </c>
      <c r="E18" s="14">
        <f>'Tier 1 DATA INPUT'!$J$8*D18</f>
        <v>0</v>
      </c>
      <c r="F18" s="13">
        <f>'Tier 1 DATA INPUT'!E18</f>
        <v>0</v>
      </c>
      <c r="G18" s="14">
        <f t="shared" si="4"/>
        <v>0</v>
      </c>
      <c r="H18" s="14">
        <f t="shared" si="0"/>
        <v>0</v>
      </c>
      <c r="I18" s="14">
        <f t="shared" si="5"/>
        <v>0</v>
      </c>
      <c r="J18" s="14">
        <f t="shared" si="6"/>
        <v>0</v>
      </c>
      <c r="K18" s="53">
        <f>'Tier 1 DATA INPUT'!F18</f>
        <v>0</v>
      </c>
      <c r="L18" s="18">
        <f t="shared" si="7"/>
        <v>0.2</v>
      </c>
      <c r="M18" s="19">
        <f t="shared" si="8"/>
        <v>0</v>
      </c>
      <c r="N18" s="18">
        <v>0.02</v>
      </c>
      <c r="O18" s="19">
        <f t="shared" si="1"/>
        <v>0</v>
      </c>
      <c r="P18" s="18">
        <v>0.01</v>
      </c>
      <c r="Q18" s="19">
        <f t="shared" si="2"/>
        <v>0</v>
      </c>
      <c r="R18" s="22">
        <f t="shared" si="3"/>
        <v>0</v>
      </c>
    </row>
    <row r="19" spans="1:20" s="3" customFormat="1" ht="21" x14ac:dyDescent="0.5">
      <c r="A19" s="17">
        <v>2005</v>
      </c>
      <c r="B19" s="13">
        <f>'Tier 1 DATA INPUT'!B19</f>
        <v>0</v>
      </c>
      <c r="C19" s="20">
        <f>IF('Tier 1 DATA INPUT'!C19,'Tier 1 DATA INPUT'!C19,'Tier 1 DATA INPUT'!$J$6*B19)</f>
        <v>0</v>
      </c>
      <c r="D19" s="13">
        <f>'Tier 1 DATA INPUT'!D19</f>
        <v>0</v>
      </c>
      <c r="E19" s="14">
        <f>'Tier 1 DATA INPUT'!$J$8*D19</f>
        <v>0</v>
      </c>
      <c r="F19" s="13">
        <f>'Tier 1 DATA INPUT'!E19</f>
        <v>0</v>
      </c>
      <c r="G19" s="14">
        <f t="shared" si="4"/>
        <v>0</v>
      </c>
      <c r="H19" s="14">
        <f t="shared" si="0"/>
        <v>0</v>
      </c>
      <c r="I19" s="14">
        <f t="shared" si="5"/>
        <v>0</v>
      </c>
      <c r="J19" s="14">
        <f t="shared" si="6"/>
        <v>0</v>
      </c>
      <c r="K19" s="53">
        <f>'Tier 1 DATA INPUT'!F19</f>
        <v>0</v>
      </c>
      <c r="L19" s="18">
        <f t="shared" si="7"/>
        <v>0.2</v>
      </c>
      <c r="M19" s="19">
        <f t="shared" si="8"/>
        <v>0</v>
      </c>
      <c r="N19" s="18">
        <v>0.02</v>
      </c>
      <c r="O19" s="19">
        <f t="shared" si="1"/>
        <v>0</v>
      </c>
      <c r="P19" s="18">
        <v>0.01</v>
      </c>
      <c r="Q19" s="19">
        <f t="shared" si="2"/>
        <v>0</v>
      </c>
      <c r="R19" s="22">
        <f t="shared" si="3"/>
        <v>0</v>
      </c>
    </row>
    <row r="20" spans="1:20" s="3" customFormat="1" ht="21" x14ac:dyDescent="0.5">
      <c r="A20" s="17">
        <v>2006</v>
      </c>
      <c r="B20" s="13">
        <f>'Tier 1 DATA INPUT'!B20</f>
        <v>0</v>
      </c>
      <c r="C20" s="20">
        <f>IF('Tier 1 DATA INPUT'!C20,'Tier 1 DATA INPUT'!C20,'Tier 1 DATA INPUT'!$J$6*B20)</f>
        <v>0</v>
      </c>
      <c r="D20" s="13">
        <f>'Tier 1 DATA INPUT'!D20</f>
        <v>0</v>
      </c>
      <c r="E20" s="14">
        <f>'Tier 1 DATA INPUT'!$J$8*D20</f>
        <v>0</v>
      </c>
      <c r="F20" s="13">
        <f>'Tier 1 DATA INPUT'!E20</f>
        <v>0</v>
      </c>
      <c r="G20" s="14">
        <f t="shared" si="4"/>
        <v>0</v>
      </c>
      <c r="H20" s="14">
        <f t="shared" si="0"/>
        <v>0</v>
      </c>
      <c r="I20" s="14">
        <f t="shared" si="5"/>
        <v>0</v>
      </c>
      <c r="J20" s="14">
        <f t="shared" si="6"/>
        <v>0</v>
      </c>
      <c r="K20" s="53">
        <f>'Tier 1 DATA INPUT'!F20</f>
        <v>0</v>
      </c>
      <c r="L20" s="18">
        <f t="shared" si="7"/>
        <v>0.2</v>
      </c>
      <c r="M20" s="19">
        <f t="shared" si="8"/>
        <v>0</v>
      </c>
      <c r="N20" s="18">
        <v>0.02</v>
      </c>
      <c r="O20" s="19">
        <f t="shared" si="1"/>
        <v>0</v>
      </c>
      <c r="P20" s="18">
        <v>0.01</v>
      </c>
      <c r="Q20" s="19">
        <f t="shared" si="2"/>
        <v>0</v>
      </c>
      <c r="R20" s="22">
        <f t="shared" si="3"/>
        <v>0</v>
      </c>
      <c r="T20" s="6"/>
    </row>
    <row r="21" spans="1:20" s="3" customFormat="1" ht="21" x14ac:dyDescent="0.5">
      <c r="A21" s="17">
        <v>2007</v>
      </c>
      <c r="B21" s="13">
        <f>'Tier 1 DATA INPUT'!B21</f>
        <v>0</v>
      </c>
      <c r="C21" s="20">
        <f>IF('Tier 1 DATA INPUT'!C21,'Tier 1 DATA INPUT'!C21,'Tier 1 DATA INPUT'!$J$6*B21)</f>
        <v>0</v>
      </c>
      <c r="D21" s="13">
        <f>'Tier 1 DATA INPUT'!D21</f>
        <v>0</v>
      </c>
      <c r="E21" s="14">
        <f>'Tier 1 DATA INPUT'!$J$8*D21</f>
        <v>0</v>
      </c>
      <c r="F21" s="13">
        <f>'Tier 1 DATA INPUT'!E21</f>
        <v>0</v>
      </c>
      <c r="G21" s="14">
        <f t="shared" si="4"/>
        <v>0</v>
      </c>
      <c r="H21" s="14">
        <f t="shared" si="0"/>
        <v>0</v>
      </c>
      <c r="I21" s="14">
        <f t="shared" si="5"/>
        <v>0</v>
      </c>
      <c r="J21" s="14">
        <f t="shared" si="6"/>
        <v>0</v>
      </c>
      <c r="K21" s="53">
        <f>'Tier 1 DATA INPUT'!F21</f>
        <v>0</v>
      </c>
      <c r="L21" s="18">
        <f t="shared" si="7"/>
        <v>0.2</v>
      </c>
      <c r="M21" s="19">
        <f t="shared" si="8"/>
        <v>0</v>
      </c>
      <c r="N21" s="18">
        <v>0.02</v>
      </c>
      <c r="O21" s="19">
        <f t="shared" si="1"/>
        <v>0</v>
      </c>
      <c r="P21" s="18">
        <v>0.01</v>
      </c>
      <c r="Q21" s="19">
        <f t="shared" si="2"/>
        <v>0</v>
      </c>
      <c r="R21" s="22">
        <f t="shared" si="3"/>
        <v>0</v>
      </c>
    </row>
    <row r="22" spans="1:20" s="3" customFormat="1" ht="21" x14ac:dyDescent="0.5">
      <c r="A22" s="17">
        <v>2008</v>
      </c>
      <c r="B22" s="13">
        <f>'Tier 1 DATA INPUT'!B22</f>
        <v>0</v>
      </c>
      <c r="C22" s="20">
        <f>IF('Tier 1 DATA INPUT'!C22,'Tier 1 DATA INPUT'!C22,'Tier 1 DATA INPUT'!$J$6*B22)</f>
        <v>0</v>
      </c>
      <c r="D22" s="13">
        <f>'Tier 1 DATA INPUT'!D22</f>
        <v>0</v>
      </c>
      <c r="E22" s="14">
        <f>'Tier 1 DATA INPUT'!$J$8*D22</f>
        <v>0</v>
      </c>
      <c r="F22" s="13">
        <f>'Tier 1 DATA INPUT'!E22</f>
        <v>0</v>
      </c>
      <c r="G22" s="14">
        <f t="shared" si="4"/>
        <v>0</v>
      </c>
      <c r="H22" s="14">
        <f t="shared" si="0"/>
        <v>0</v>
      </c>
      <c r="I22" s="14">
        <f t="shared" si="5"/>
        <v>0</v>
      </c>
      <c r="J22" s="14">
        <f t="shared" si="6"/>
        <v>0</v>
      </c>
      <c r="K22" s="53">
        <f>'Tier 1 DATA INPUT'!F22</f>
        <v>0</v>
      </c>
      <c r="L22" s="18">
        <f t="shared" si="7"/>
        <v>0.2</v>
      </c>
      <c r="M22" s="19">
        <f t="shared" si="8"/>
        <v>0</v>
      </c>
      <c r="N22" s="18">
        <v>0.02</v>
      </c>
      <c r="O22" s="19">
        <f t="shared" si="1"/>
        <v>0</v>
      </c>
      <c r="P22" s="18">
        <v>0.01</v>
      </c>
      <c r="Q22" s="19">
        <f t="shared" si="2"/>
        <v>0</v>
      </c>
      <c r="R22" s="22">
        <f t="shared" si="3"/>
        <v>0</v>
      </c>
    </row>
    <row r="23" spans="1:20" s="3" customFormat="1" ht="21" x14ac:dyDescent="0.5">
      <c r="A23" s="17">
        <v>2009</v>
      </c>
      <c r="B23" s="13">
        <f>'Tier 1 DATA INPUT'!B23</f>
        <v>0</v>
      </c>
      <c r="C23" s="20">
        <f>IF('Tier 1 DATA INPUT'!C23,'Tier 1 DATA INPUT'!C23,'Tier 1 DATA INPUT'!$J$6*B23)</f>
        <v>0</v>
      </c>
      <c r="D23" s="13">
        <f>'Tier 1 DATA INPUT'!D23</f>
        <v>0</v>
      </c>
      <c r="E23" s="14">
        <f>'Tier 1 DATA INPUT'!$J$8*D23</f>
        <v>0</v>
      </c>
      <c r="F23" s="13">
        <f>'Tier 1 DATA INPUT'!E23</f>
        <v>0</v>
      </c>
      <c r="G23" s="14">
        <f t="shared" si="4"/>
        <v>0</v>
      </c>
      <c r="H23" s="14">
        <f t="shared" si="0"/>
        <v>0</v>
      </c>
      <c r="I23" s="14">
        <f t="shared" si="5"/>
        <v>0</v>
      </c>
      <c r="J23" s="14">
        <f t="shared" si="6"/>
        <v>0</v>
      </c>
      <c r="K23" s="53">
        <f>'Tier 1 DATA INPUT'!F23</f>
        <v>0</v>
      </c>
      <c r="L23" s="18">
        <f t="shared" si="7"/>
        <v>0.2</v>
      </c>
      <c r="M23" s="19">
        <f t="shared" si="8"/>
        <v>0</v>
      </c>
      <c r="N23" s="18">
        <v>0.02</v>
      </c>
      <c r="O23" s="19">
        <f t="shared" si="1"/>
        <v>0</v>
      </c>
      <c r="P23" s="18">
        <v>0.01</v>
      </c>
      <c r="Q23" s="19">
        <f t="shared" si="2"/>
        <v>0</v>
      </c>
      <c r="R23" s="22">
        <f t="shared" si="3"/>
        <v>0</v>
      </c>
    </row>
    <row r="24" spans="1:20" s="3" customFormat="1" ht="21" x14ac:dyDescent="0.5">
      <c r="A24" s="17">
        <v>2010</v>
      </c>
      <c r="B24" s="13">
        <f>'Tier 1 DATA INPUT'!B24</f>
        <v>0</v>
      </c>
      <c r="C24" s="20">
        <f>IF('Tier 1 DATA INPUT'!C24,'Tier 1 DATA INPUT'!C24,'Tier 1 DATA INPUT'!$J$6*B24)</f>
        <v>0</v>
      </c>
      <c r="D24" s="13">
        <f>'Tier 1 DATA INPUT'!D24</f>
        <v>0</v>
      </c>
      <c r="E24" s="14">
        <f>'Tier 1 DATA INPUT'!$J$8*D24</f>
        <v>0</v>
      </c>
      <c r="F24" s="13">
        <f>'Tier 1 DATA INPUT'!E24</f>
        <v>0</v>
      </c>
      <c r="G24" s="14">
        <f t="shared" si="4"/>
        <v>0</v>
      </c>
      <c r="H24" s="14">
        <f t="shared" si="0"/>
        <v>0</v>
      </c>
      <c r="I24" s="14">
        <f t="shared" si="5"/>
        <v>0</v>
      </c>
      <c r="J24" s="14">
        <f t="shared" si="6"/>
        <v>0</v>
      </c>
      <c r="K24" s="53">
        <f>'Tier 1 DATA INPUT'!F24</f>
        <v>0</v>
      </c>
      <c r="L24" s="18">
        <f t="shared" si="7"/>
        <v>0.2</v>
      </c>
      <c r="M24" s="19">
        <f t="shared" si="8"/>
        <v>0</v>
      </c>
      <c r="N24" s="18">
        <v>0.02</v>
      </c>
      <c r="O24" s="19">
        <f t="shared" si="1"/>
        <v>0</v>
      </c>
      <c r="P24" s="18">
        <v>0.01</v>
      </c>
      <c r="Q24" s="19">
        <f t="shared" si="2"/>
        <v>0</v>
      </c>
      <c r="R24" s="22">
        <f t="shared" si="3"/>
        <v>0</v>
      </c>
    </row>
    <row r="25" spans="1:20" s="3" customFormat="1" ht="21" x14ac:dyDescent="0.5">
      <c r="A25" s="17">
        <v>2011</v>
      </c>
      <c r="B25" s="13">
        <f>'Tier 1 DATA INPUT'!B25</f>
        <v>0</v>
      </c>
      <c r="C25" s="20">
        <f>IF('Tier 1 DATA INPUT'!C25,'Tier 1 DATA INPUT'!C25,'Tier 1 DATA INPUT'!$J$6*B25)</f>
        <v>0</v>
      </c>
      <c r="D25" s="13">
        <f>'Tier 1 DATA INPUT'!D25</f>
        <v>0</v>
      </c>
      <c r="E25" s="14">
        <f>'Tier 1 DATA INPUT'!$J$8*D25</f>
        <v>0</v>
      </c>
      <c r="F25" s="13">
        <f>'Tier 1 DATA INPUT'!E25</f>
        <v>0</v>
      </c>
      <c r="G25" s="14">
        <f t="shared" si="4"/>
        <v>0</v>
      </c>
      <c r="H25" s="14">
        <f t="shared" si="0"/>
        <v>0</v>
      </c>
      <c r="I25" s="14">
        <f t="shared" si="5"/>
        <v>0</v>
      </c>
      <c r="J25" s="14">
        <f t="shared" si="6"/>
        <v>0</v>
      </c>
      <c r="K25" s="53">
        <f>'Tier 1 DATA INPUT'!F25</f>
        <v>0</v>
      </c>
      <c r="L25" s="18">
        <f t="shared" si="7"/>
        <v>0.2</v>
      </c>
      <c r="M25" s="19">
        <f t="shared" si="8"/>
        <v>0</v>
      </c>
      <c r="N25" s="18">
        <v>0.02</v>
      </c>
      <c r="O25" s="19">
        <f t="shared" si="1"/>
        <v>0</v>
      </c>
      <c r="P25" s="18">
        <v>0.01</v>
      </c>
      <c r="Q25" s="19">
        <f t="shared" si="2"/>
        <v>0</v>
      </c>
      <c r="R25" s="22">
        <f t="shared" si="3"/>
        <v>0</v>
      </c>
    </row>
    <row r="26" spans="1:20" s="3" customFormat="1" ht="21" x14ac:dyDescent="0.5">
      <c r="A26" s="17">
        <v>2012</v>
      </c>
      <c r="B26" s="13">
        <f>'Tier 1 DATA INPUT'!B26</f>
        <v>0</v>
      </c>
      <c r="C26" s="20">
        <f>IF('Tier 1 DATA INPUT'!C26,'Tier 1 DATA INPUT'!C26,'Tier 1 DATA INPUT'!$J$6*B26)</f>
        <v>0</v>
      </c>
      <c r="D26" s="13">
        <f>'Tier 1 DATA INPUT'!D26</f>
        <v>0</v>
      </c>
      <c r="E26" s="14">
        <f>'Tier 1 DATA INPUT'!$J$8*D26</f>
        <v>0</v>
      </c>
      <c r="F26" s="13">
        <f>'Tier 1 DATA INPUT'!E26</f>
        <v>0</v>
      </c>
      <c r="G26" s="14">
        <f t="shared" si="4"/>
        <v>0</v>
      </c>
      <c r="H26" s="14">
        <f t="shared" si="0"/>
        <v>0</v>
      </c>
      <c r="I26" s="14">
        <f t="shared" si="5"/>
        <v>0</v>
      </c>
      <c r="J26" s="14">
        <f t="shared" si="6"/>
        <v>0</v>
      </c>
      <c r="K26" s="53">
        <f>'Tier 1 DATA INPUT'!F26</f>
        <v>0</v>
      </c>
      <c r="L26" s="18">
        <f t="shared" si="7"/>
        <v>0.2</v>
      </c>
      <c r="M26" s="19">
        <f t="shared" si="8"/>
        <v>0</v>
      </c>
      <c r="N26" s="18">
        <v>0.02</v>
      </c>
      <c r="O26" s="19">
        <f t="shared" si="1"/>
        <v>0</v>
      </c>
      <c r="P26" s="18">
        <v>0.01</v>
      </c>
      <c r="Q26" s="19">
        <f t="shared" si="2"/>
        <v>0</v>
      </c>
      <c r="R26" s="22">
        <f t="shared" si="3"/>
        <v>0</v>
      </c>
    </row>
    <row r="27" spans="1:20" s="3" customFormat="1" ht="21" x14ac:dyDescent="0.5">
      <c r="A27" s="17">
        <v>2013</v>
      </c>
      <c r="B27" s="13">
        <f>'Tier 1 DATA INPUT'!B27</f>
        <v>0</v>
      </c>
      <c r="C27" s="20">
        <f>IF('Tier 1 DATA INPUT'!C27,'Tier 1 DATA INPUT'!C27,'Tier 1 DATA INPUT'!$J$6*B27)</f>
        <v>0</v>
      </c>
      <c r="D27" s="13">
        <f>'Tier 1 DATA INPUT'!D27</f>
        <v>0</v>
      </c>
      <c r="E27" s="14">
        <f>'Tier 1 DATA INPUT'!$J$8*D27</f>
        <v>0</v>
      </c>
      <c r="F27" s="13">
        <f>'Tier 1 DATA INPUT'!E27</f>
        <v>0</v>
      </c>
      <c r="G27" s="14">
        <f t="shared" si="4"/>
        <v>0</v>
      </c>
      <c r="H27" s="14">
        <f t="shared" si="0"/>
        <v>0</v>
      </c>
      <c r="I27" s="14">
        <f t="shared" si="5"/>
        <v>0</v>
      </c>
      <c r="J27" s="14">
        <f t="shared" si="6"/>
        <v>0</v>
      </c>
      <c r="K27" s="53">
        <f>'Tier 1 DATA INPUT'!F27</f>
        <v>0</v>
      </c>
      <c r="L27" s="18">
        <f t="shared" si="7"/>
        <v>0.2</v>
      </c>
      <c r="M27" s="19">
        <f t="shared" si="8"/>
        <v>0</v>
      </c>
      <c r="N27" s="18">
        <v>0.02</v>
      </c>
      <c r="O27" s="19">
        <f t="shared" si="1"/>
        <v>0</v>
      </c>
      <c r="P27" s="18">
        <v>0.01</v>
      </c>
      <c r="Q27" s="19">
        <f t="shared" si="2"/>
        <v>0</v>
      </c>
      <c r="R27" s="22">
        <f t="shared" si="3"/>
        <v>0</v>
      </c>
    </row>
    <row r="28" spans="1:20" s="3" customFormat="1" ht="21" x14ac:dyDescent="0.5">
      <c r="A28" s="17">
        <v>2014</v>
      </c>
      <c r="B28" s="13">
        <f>'Tier 1 DATA INPUT'!B28</f>
        <v>0</v>
      </c>
      <c r="C28" s="20">
        <f>IF('Tier 1 DATA INPUT'!C28,'Tier 1 DATA INPUT'!C28,'Tier 1 DATA INPUT'!$J$6*B28)</f>
        <v>0</v>
      </c>
      <c r="D28" s="13">
        <f>'Tier 1 DATA INPUT'!D28</f>
        <v>0</v>
      </c>
      <c r="E28" s="14">
        <f>'Tier 1 DATA INPUT'!$J$8*D28</f>
        <v>0</v>
      </c>
      <c r="F28" s="13">
        <f>'Tier 1 DATA INPUT'!E28</f>
        <v>0</v>
      </c>
      <c r="G28" s="14">
        <f t="shared" si="4"/>
        <v>0</v>
      </c>
      <c r="H28" s="14">
        <f t="shared" si="0"/>
        <v>0</v>
      </c>
      <c r="I28" s="14">
        <f t="shared" si="5"/>
        <v>0</v>
      </c>
      <c r="J28" s="14">
        <f t="shared" si="6"/>
        <v>0</v>
      </c>
      <c r="K28" s="53">
        <f>'Tier 1 DATA INPUT'!F28</f>
        <v>0</v>
      </c>
      <c r="L28" s="18">
        <f t="shared" si="7"/>
        <v>0.2</v>
      </c>
      <c r="M28" s="19">
        <f t="shared" si="8"/>
        <v>0</v>
      </c>
      <c r="N28" s="18">
        <v>0.02</v>
      </c>
      <c r="O28" s="19">
        <f t="shared" si="1"/>
        <v>0</v>
      </c>
      <c r="P28" s="18">
        <v>0.01</v>
      </c>
      <c r="Q28" s="19">
        <f t="shared" si="2"/>
        <v>0</v>
      </c>
      <c r="R28" s="22">
        <f t="shared" si="3"/>
        <v>0</v>
      </c>
    </row>
    <row r="29" spans="1:20" s="3" customFormat="1" ht="21" x14ac:dyDescent="0.5">
      <c r="A29" s="17">
        <v>2015</v>
      </c>
      <c r="B29" s="13">
        <f>'Tier 1 DATA INPUT'!B29</f>
        <v>0</v>
      </c>
      <c r="C29" s="20">
        <f>IF('Tier 1 DATA INPUT'!C29,'Tier 1 DATA INPUT'!C29,'Tier 1 DATA INPUT'!$J$6*B29)</f>
        <v>0</v>
      </c>
      <c r="D29" s="13">
        <f>'Tier 1 DATA INPUT'!D29</f>
        <v>0</v>
      </c>
      <c r="E29" s="14">
        <f>'Tier 1 DATA INPUT'!$J$8*D29</f>
        <v>0</v>
      </c>
      <c r="F29" s="13">
        <f>'Tier 1 DATA INPUT'!E29</f>
        <v>0</v>
      </c>
      <c r="G29" s="14">
        <f t="shared" si="4"/>
        <v>0</v>
      </c>
      <c r="H29" s="14">
        <f t="shared" si="0"/>
        <v>0</v>
      </c>
      <c r="I29" s="14">
        <f t="shared" si="5"/>
        <v>0</v>
      </c>
      <c r="J29" s="14">
        <f t="shared" si="6"/>
        <v>0</v>
      </c>
      <c r="K29" s="53">
        <f>'Tier 1 DATA INPUT'!F29</f>
        <v>0</v>
      </c>
      <c r="L29" s="18">
        <f t="shared" si="7"/>
        <v>0.2</v>
      </c>
      <c r="M29" s="19">
        <f t="shared" si="8"/>
        <v>0</v>
      </c>
      <c r="N29" s="18">
        <v>0.02</v>
      </c>
      <c r="O29" s="19">
        <f t="shared" si="1"/>
        <v>0</v>
      </c>
      <c r="P29" s="18">
        <v>0.01</v>
      </c>
      <c r="Q29" s="19">
        <f t="shared" si="2"/>
        <v>0</v>
      </c>
      <c r="R29" s="22">
        <f t="shared" si="3"/>
        <v>0</v>
      </c>
    </row>
    <row r="30" spans="1:20" s="3" customFormat="1" ht="21" x14ac:dyDescent="0.5">
      <c r="A30" s="17">
        <v>2016</v>
      </c>
      <c r="B30" s="13">
        <f>'Tier 1 DATA INPUT'!B30</f>
        <v>0</v>
      </c>
      <c r="C30" s="20">
        <f>IF('Tier 1 DATA INPUT'!C30,'Tier 1 DATA INPUT'!C30,'Tier 1 DATA INPUT'!$J$6*B30)</f>
        <v>0</v>
      </c>
      <c r="D30" s="13">
        <f>'Tier 1 DATA INPUT'!D30</f>
        <v>0</v>
      </c>
      <c r="E30" s="14">
        <f>'Tier 1 DATA INPUT'!$J$8*D30</f>
        <v>0</v>
      </c>
      <c r="F30" s="13">
        <f>'Tier 1 DATA INPUT'!E30</f>
        <v>0</v>
      </c>
      <c r="G30" s="14">
        <f t="shared" si="4"/>
        <v>0</v>
      </c>
      <c r="H30" s="14">
        <f t="shared" si="0"/>
        <v>0</v>
      </c>
      <c r="I30" s="14">
        <f t="shared" si="5"/>
        <v>0</v>
      </c>
      <c r="J30" s="14">
        <f t="shared" si="6"/>
        <v>0</v>
      </c>
      <c r="K30" s="53">
        <f>'Tier 1 DATA INPUT'!F30</f>
        <v>0</v>
      </c>
      <c r="L30" s="18">
        <f t="shared" si="7"/>
        <v>0.2</v>
      </c>
      <c r="M30" s="19">
        <f t="shared" si="8"/>
        <v>0</v>
      </c>
      <c r="N30" s="18">
        <v>0.02</v>
      </c>
      <c r="O30" s="19">
        <f t="shared" si="1"/>
        <v>0</v>
      </c>
      <c r="P30" s="18">
        <v>0.01</v>
      </c>
      <c r="Q30" s="19">
        <f t="shared" si="2"/>
        <v>0</v>
      </c>
      <c r="R30" s="22">
        <f t="shared" si="3"/>
        <v>0</v>
      </c>
    </row>
    <row r="31" spans="1:20" s="3" customFormat="1" ht="21" x14ac:dyDescent="0.5">
      <c r="A31" s="17">
        <v>2017</v>
      </c>
      <c r="B31" s="13">
        <f>'Tier 1 DATA INPUT'!B31</f>
        <v>0</v>
      </c>
      <c r="C31" s="20">
        <f>IF('Tier 1 DATA INPUT'!C31,'Tier 1 DATA INPUT'!C31,'Tier 1 DATA INPUT'!$J$6*B31)</f>
        <v>0</v>
      </c>
      <c r="D31" s="13">
        <f>'Tier 1 DATA INPUT'!D31</f>
        <v>0</v>
      </c>
      <c r="E31" s="14">
        <f>'Tier 1 DATA INPUT'!$J$8*D31</f>
        <v>0</v>
      </c>
      <c r="F31" s="13">
        <f>'Tier 1 DATA INPUT'!E31</f>
        <v>0</v>
      </c>
      <c r="G31" s="14">
        <f t="shared" si="4"/>
        <v>0</v>
      </c>
      <c r="H31" s="14">
        <f t="shared" si="0"/>
        <v>0</v>
      </c>
      <c r="I31" s="14">
        <f t="shared" si="5"/>
        <v>0</v>
      </c>
      <c r="J31" s="14">
        <f t="shared" si="6"/>
        <v>0</v>
      </c>
      <c r="K31" s="53">
        <f>'Tier 1 DATA INPUT'!F31</f>
        <v>0</v>
      </c>
      <c r="L31" s="18">
        <f t="shared" si="7"/>
        <v>0.2</v>
      </c>
      <c r="M31" s="19">
        <f t="shared" si="8"/>
        <v>0</v>
      </c>
      <c r="N31" s="18">
        <v>0.02</v>
      </c>
      <c r="O31" s="19">
        <f t="shared" si="1"/>
        <v>0</v>
      </c>
      <c r="P31" s="18">
        <v>0.01</v>
      </c>
      <c r="Q31" s="19">
        <f t="shared" si="2"/>
        <v>0</v>
      </c>
      <c r="R31" s="22">
        <f t="shared" si="3"/>
        <v>0</v>
      </c>
    </row>
    <row r="32" spans="1:20" s="3" customFormat="1" ht="21" x14ac:dyDescent="0.5">
      <c r="A32" s="17">
        <v>2018</v>
      </c>
      <c r="B32" s="13">
        <f>'Tier 1 DATA INPUT'!B32</f>
        <v>0</v>
      </c>
      <c r="C32" s="20">
        <f>IF('Tier 1 DATA INPUT'!C32,'Tier 1 DATA INPUT'!C32,'Tier 1 DATA INPUT'!$J$6*B32)</f>
        <v>0</v>
      </c>
      <c r="D32" s="13">
        <f>'Tier 1 DATA INPUT'!D32</f>
        <v>0</v>
      </c>
      <c r="E32" s="14">
        <f>'Tier 1 DATA INPUT'!$J$8*D32</f>
        <v>0</v>
      </c>
      <c r="F32" s="13">
        <f>'Tier 1 DATA INPUT'!E32</f>
        <v>0</v>
      </c>
      <c r="G32" s="14">
        <f t="shared" si="4"/>
        <v>0</v>
      </c>
      <c r="H32" s="14">
        <f t="shared" si="0"/>
        <v>0</v>
      </c>
      <c r="I32" s="14">
        <f t="shared" si="5"/>
        <v>0</v>
      </c>
      <c r="J32" s="14">
        <f t="shared" si="6"/>
        <v>0</v>
      </c>
      <c r="K32" s="53">
        <f>'Tier 1 DATA INPUT'!F32</f>
        <v>0</v>
      </c>
      <c r="L32" s="18">
        <f t="shared" si="7"/>
        <v>0.2</v>
      </c>
      <c r="M32" s="19">
        <f>J32*L32</f>
        <v>0</v>
      </c>
      <c r="N32" s="18">
        <v>0.02</v>
      </c>
      <c r="O32" s="19">
        <f t="shared" si="1"/>
        <v>0</v>
      </c>
      <c r="P32" s="18">
        <v>0.01</v>
      </c>
      <c r="Q32" s="19">
        <f t="shared" si="2"/>
        <v>0</v>
      </c>
      <c r="R32" s="22">
        <f t="shared" si="3"/>
        <v>0</v>
      </c>
    </row>
    <row r="33" spans="1:18" s="2" customFormat="1" ht="18.5" x14ac:dyDescent="0.45">
      <c r="A33" s="17">
        <v>2019</v>
      </c>
      <c r="B33" s="13">
        <f>'Tier 1 DATA INPUT'!B33</f>
        <v>0</v>
      </c>
      <c r="C33" s="20">
        <f>IF('Tier 1 DATA INPUT'!C33,'Tier 1 DATA INPUT'!C33,'Tier 1 DATA INPUT'!$J$6*B33)</f>
        <v>0</v>
      </c>
      <c r="D33" s="13">
        <f>'Tier 1 DATA INPUT'!D33</f>
        <v>0</v>
      </c>
      <c r="E33" s="14">
        <f>'Tier 1 DATA INPUT'!$J$8*D33</f>
        <v>0</v>
      </c>
      <c r="F33" s="13">
        <f>'Tier 1 DATA INPUT'!E33</f>
        <v>0</v>
      </c>
      <c r="G33" s="14">
        <f t="shared" si="4"/>
        <v>0</v>
      </c>
      <c r="H33" s="14">
        <f t="shared" si="0"/>
        <v>0</v>
      </c>
      <c r="I33" s="14">
        <f t="shared" si="5"/>
        <v>0</v>
      </c>
      <c r="J33" s="14">
        <f t="shared" si="6"/>
        <v>0</v>
      </c>
      <c r="K33" s="53">
        <f>'Tier 1 DATA INPUT'!F33</f>
        <v>0</v>
      </c>
      <c r="L33" s="18">
        <f t="shared" si="7"/>
        <v>0.2</v>
      </c>
      <c r="M33" s="19">
        <f>J33*L33</f>
        <v>0</v>
      </c>
      <c r="N33" s="18">
        <v>0.02</v>
      </c>
      <c r="O33" s="19">
        <f t="shared" si="1"/>
        <v>0</v>
      </c>
      <c r="P33" s="18">
        <v>0.01</v>
      </c>
      <c r="Q33" s="19">
        <f t="shared" si="2"/>
        <v>0</v>
      </c>
      <c r="R33" s="22">
        <f t="shared" si="3"/>
        <v>0</v>
      </c>
    </row>
    <row r="34" spans="1:18" s="2" customFormat="1" ht="18.5" x14ac:dyDescent="0.45">
      <c r="A34" s="17">
        <v>2020</v>
      </c>
      <c r="B34" s="13">
        <f>'Tier 1 DATA INPUT'!B34</f>
        <v>0</v>
      </c>
      <c r="C34" s="20">
        <f>IF('Tier 1 DATA INPUT'!C34,'Tier 1 DATA INPUT'!C34,'Tier 1 DATA INPUT'!$J$6*B34)</f>
        <v>0</v>
      </c>
      <c r="D34" s="13">
        <f>'Tier 1 DATA INPUT'!D34</f>
        <v>0</v>
      </c>
      <c r="E34" s="14">
        <f>'Tier 1 DATA INPUT'!$J$8*D34</f>
        <v>0</v>
      </c>
      <c r="F34" s="13">
        <f>'Tier 1 DATA INPUT'!E34</f>
        <v>0</v>
      </c>
      <c r="G34" s="14">
        <f t="shared" si="4"/>
        <v>0</v>
      </c>
      <c r="H34" s="14">
        <f t="shared" si="0"/>
        <v>0</v>
      </c>
      <c r="I34" s="14">
        <f t="shared" si="5"/>
        <v>0</v>
      </c>
      <c r="J34" s="14">
        <f t="shared" si="6"/>
        <v>0</v>
      </c>
      <c r="K34" s="53">
        <f>'Tier 1 DATA INPUT'!F34</f>
        <v>0</v>
      </c>
      <c r="L34" s="18">
        <f t="shared" si="7"/>
        <v>0.2</v>
      </c>
      <c r="M34" s="19">
        <f t="shared" ref="M34:M64" si="9">J34*L34</f>
        <v>0</v>
      </c>
      <c r="N34" s="18">
        <v>0.02</v>
      </c>
      <c r="O34" s="19">
        <f t="shared" si="1"/>
        <v>0</v>
      </c>
      <c r="P34" s="18">
        <v>0.01</v>
      </c>
      <c r="Q34" s="19">
        <f t="shared" si="2"/>
        <v>0</v>
      </c>
      <c r="R34" s="22">
        <f t="shared" si="3"/>
        <v>0</v>
      </c>
    </row>
    <row r="35" spans="1:18" ht="18.5" x14ac:dyDescent="0.45">
      <c r="A35" s="17">
        <v>2021</v>
      </c>
      <c r="B35" s="13">
        <f>'Tier 1 DATA INPUT'!B35</f>
        <v>0</v>
      </c>
      <c r="C35" s="20">
        <f>IF('Tier 1 DATA INPUT'!C35,'Tier 1 DATA INPUT'!C35,'Tier 1 DATA INPUT'!$J$6*B35)</f>
        <v>0</v>
      </c>
      <c r="D35" s="13">
        <f>'Tier 1 DATA INPUT'!D35</f>
        <v>0</v>
      </c>
      <c r="E35" s="14">
        <f>'Tier 1 DATA INPUT'!$J$8*D35</f>
        <v>0</v>
      </c>
      <c r="F35" s="13">
        <f>'Tier 1 DATA INPUT'!E35</f>
        <v>0</v>
      </c>
      <c r="G35" s="14">
        <f t="shared" si="4"/>
        <v>0</v>
      </c>
      <c r="H35" s="14">
        <f t="shared" si="0"/>
        <v>0</v>
      </c>
      <c r="I35" s="14">
        <f t="shared" si="5"/>
        <v>0</v>
      </c>
      <c r="J35" s="14">
        <f t="shared" si="6"/>
        <v>0</v>
      </c>
      <c r="K35" s="53">
        <f>'Tier 1 DATA INPUT'!F35</f>
        <v>0</v>
      </c>
      <c r="L35" s="18">
        <f t="shared" si="7"/>
        <v>0.2</v>
      </c>
      <c r="M35" s="19">
        <f t="shared" si="9"/>
        <v>0</v>
      </c>
      <c r="N35" s="18">
        <v>0.02</v>
      </c>
      <c r="O35" s="19">
        <f t="shared" si="1"/>
        <v>0</v>
      </c>
      <c r="P35" s="18">
        <v>0.01</v>
      </c>
      <c r="Q35" s="19">
        <f t="shared" si="2"/>
        <v>0</v>
      </c>
      <c r="R35" s="22">
        <f t="shared" si="3"/>
        <v>0</v>
      </c>
    </row>
    <row r="36" spans="1:18" ht="18.5" x14ac:dyDescent="0.45">
      <c r="A36" s="17">
        <v>2022</v>
      </c>
      <c r="B36" s="13">
        <f>'Tier 1 DATA INPUT'!B36</f>
        <v>0</v>
      </c>
      <c r="C36" s="20">
        <f>IF('Tier 1 DATA INPUT'!C36,'Tier 1 DATA INPUT'!C36,'Tier 1 DATA INPUT'!$J$6*B36)</f>
        <v>0</v>
      </c>
      <c r="D36" s="13">
        <f>'Tier 1 DATA INPUT'!D36</f>
        <v>0</v>
      </c>
      <c r="E36" s="14">
        <f>'Tier 1 DATA INPUT'!$J$8*D36</f>
        <v>0</v>
      </c>
      <c r="F36" s="13">
        <f>'Tier 1 DATA INPUT'!E36</f>
        <v>0</v>
      </c>
      <c r="G36" s="14">
        <f t="shared" si="4"/>
        <v>0</v>
      </c>
      <c r="H36" s="14">
        <f t="shared" ref="H36:H64" si="10">D36-F36</f>
        <v>0</v>
      </c>
      <c r="I36" s="14">
        <f t="shared" si="5"/>
        <v>0</v>
      </c>
      <c r="J36" s="14">
        <f t="shared" si="6"/>
        <v>0</v>
      </c>
      <c r="K36" s="53">
        <f>'Tier 1 DATA INPUT'!F36</f>
        <v>0</v>
      </c>
      <c r="L36" s="18">
        <f t="shared" si="7"/>
        <v>0.2</v>
      </c>
      <c r="M36" s="19">
        <f t="shared" si="9"/>
        <v>0</v>
      </c>
      <c r="N36" s="18">
        <v>0.02</v>
      </c>
      <c r="O36" s="19">
        <f t="shared" ref="O36:O67" si="11">J36*N36</f>
        <v>0</v>
      </c>
      <c r="P36" s="18">
        <v>0.01</v>
      </c>
      <c r="Q36" s="19">
        <f t="shared" ref="Q36:Q67" si="12">J36*P36</f>
        <v>0</v>
      </c>
      <c r="R36" s="22">
        <f t="shared" ref="R36:R67" si="13">M36+Q36+O36</f>
        <v>0</v>
      </c>
    </row>
    <row r="37" spans="1:18" ht="18.5" x14ac:dyDescent="0.45">
      <c r="A37" s="17">
        <v>2023</v>
      </c>
      <c r="B37" s="13">
        <f>'Tier 1 DATA INPUT'!B37</f>
        <v>0</v>
      </c>
      <c r="C37" s="20">
        <f>IF('Tier 1 DATA INPUT'!C37,'Tier 1 DATA INPUT'!C37,'Tier 1 DATA INPUT'!$J$6*B37)</f>
        <v>0</v>
      </c>
      <c r="D37" s="13">
        <f>'Tier 1 DATA INPUT'!D37</f>
        <v>0</v>
      </c>
      <c r="E37" s="14">
        <f>'Tier 1 DATA INPUT'!$J$8*D37</f>
        <v>0</v>
      </c>
      <c r="F37" s="13">
        <f>'Tier 1 DATA INPUT'!E37</f>
        <v>0</v>
      </c>
      <c r="G37" s="14">
        <f t="shared" si="4"/>
        <v>0</v>
      </c>
      <c r="H37" s="14">
        <f t="shared" si="10"/>
        <v>0</v>
      </c>
      <c r="I37" s="14">
        <f t="shared" si="5"/>
        <v>0</v>
      </c>
      <c r="J37" s="14">
        <f t="shared" si="6"/>
        <v>0</v>
      </c>
      <c r="K37" s="53">
        <f>'Tier 1 DATA INPUT'!F37</f>
        <v>0</v>
      </c>
      <c r="L37" s="18">
        <f t="shared" si="7"/>
        <v>0.2</v>
      </c>
      <c r="M37" s="19">
        <f t="shared" si="9"/>
        <v>0</v>
      </c>
      <c r="N37" s="18">
        <v>0.02</v>
      </c>
      <c r="O37" s="19">
        <f t="shared" si="11"/>
        <v>0</v>
      </c>
      <c r="P37" s="18">
        <v>0.01</v>
      </c>
      <c r="Q37" s="19">
        <f t="shared" si="12"/>
        <v>0</v>
      </c>
      <c r="R37" s="22">
        <f t="shared" si="13"/>
        <v>0</v>
      </c>
    </row>
    <row r="38" spans="1:18" ht="18.5" x14ac:dyDescent="0.45">
      <c r="A38" s="17">
        <v>2024</v>
      </c>
      <c r="B38" s="13">
        <f>'Tier 1 DATA INPUT'!B38</f>
        <v>0</v>
      </c>
      <c r="C38" s="20">
        <f>IF('Tier 1 DATA INPUT'!C38,'Tier 1 DATA INPUT'!C38,'Tier 1 DATA INPUT'!$J$6*B38)</f>
        <v>0</v>
      </c>
      <c r="D38" s="13">
        <f>'Tier 1 DATA INPUT'!D38</f>
        <v>0</v>
      </c>
      <c r="E38" s="14">
        <f>'Tier 1 DATA INPUT'!$J$8*D38</f>
        <v>0</v>
      </c>
      <c r="F38" s="13">
        <f>'Tier 1 DATA INPUT'!E38</f>
        <v>0</v>
      </c>
      <c r="G38" s="14">
        <f t="shared" si="4"/>
        <v>0</v>
      </c>
      <c r="H38" s="14">
        <f t="shared" si="10"/>
        <v>0</v>
      </c>
      <c r="I38" s="14">
        <f t="shared" si="5"/>
        <v>0</v>
      </c>
      <c r="J38" s="14">
        <f t="shared" si="6"/>
        <v>0</v>
      </c>
      <c r="K38" s="53">
        <f>'Tier 1 DATA INPUT'!F38</f>
        <v>0</v>
      </c>
      <c r="L38" s="18">
        <f t="shared" si="7"/>
        <v>0.2</v>
      </c>
      <c r="M38" s="19">
        <f t="shared" si="9"/>
        <v>0</v>
      </c>
      <c r="N38" s="18">
        <v>0.02</v>
      </c>
      <c r="O38" s="19">
        <f t="shared" si="11"/>
        <v>0</v>
      </c>
      <c r="P38" s="18">
        <v>0.01</v>
      </c>
      <c r="Q38" s="19">
        <f t="shared" si="12"/>
        <v>0</v>
      </c>
      <c r="R38" s="22">
        <f t="shared" si="13"/>
        <v>0</v>
      </c>
    </row>
    <row r="39" spans="1:18" ht="18.5" x14ac:dyDescent="0.45">
      <c r="A39" s="17">
        <v>2025</v>
      </c>
      <c r="B39" s="13">
        <f>'Tier 1 DATA INPUT'!B39</f>
        <v>0</v>
      </c>
      <c r="C39" s="20">
        <f>IF('Tier 1 DATA INPUT'!C39,'Tier 1 DATA INPUT'!C39,'Tier 1 DATA INPUT'!$J$6*B39)</f>
        <v>0</v>
      </c>
      <c r="D39" s="13">
        <f>'Tier 1 DATA INPUT'!D39</f>
        <v>0</v>
      </c>
      <c r="E39" s="14">
        <f>'Tier 1 DATA INPUT'!$J$8*D39</f>
        <v>0</v>
      </c>
      <c r="F39" s="13">
        <f>'Tier 1 DATA INPUT'!E39</f>
        <v>0</v>
      </c>
      <c r="G39" s="14">
        <f t="shared" si="4"/>
        <v>0</v>
      </c>
      <c r="H39" s="14">
        <f t="shared" si="10"/>
        <v>0</v>
      </c>
      <c r="I39" s="14">
        <f t="shared" si="5"/>
        <v>0</v>
      </c>
      <c r="J39" s="14">
        <f t="shared" si="6"/>
        <v>0</v>
      </c>
      <c r="K39" s="53">
        <f>'Tier 1 DATA INPUT'!F39</f>
        <v>0</v>
      </c>
      <c r="L39" s="18">
        <f t="shared" si="7"/>
        <v>0.2</v>
      </c>
      <c r="M39" s="19">
        <f t="shared" si="9"/>
        <v>0</v>
      </c>
      <c r="N39" s="18">
        <v>0.02</v>
      </c>
      <c r="O39" s="19">
        <f t="shared" si="11"/>
        <v>0</v>
      </c>
      <c r="P39" s="18">
        <v>0.01</v>
      </c>
      <c r="Q39" s="19">
        <f t="shared" si="12"/>
        <v>0</v>
      </c>
      <c r="R39" s="22">
        <f t="shared" si="13"/>
        <v>0</v>
      </c>
    </row>
    <row r="40" spans="1:18" ht="18.5" x14ac:dyDescent="0.45">
      <c r="A40" s="17">
        <v>2026</v>
      </c>
      <c r="B40" s="13">
        <f>'Tier 1 DATA INPUT'!B40</f>
        <v>0</v>
      </c>
      <c r="C40" s="20">
        <f>IF('Tier 1 DATA INPUT'!C40,'Tier 1 DATA INPUT'!C40,'Tier 1 DATA INPUT'!$J$6*B40)</f>
        <v>0</v>
      </c>
      <c r="D40" s="13">
        <f>'Tier 1 DATA INPUT'!D40</f>
        <v>0</v>
      </c>
      <c r="E40" s="14">
        <f>'Tier 1 DATA INPUT'!$J$8*D40</f>
        <v>0</v>
      </c>
      <c r="F40" s="13">
        <f>'Tier 1 DATA INPUT'!E40</f>
        <v>0</v>
      </c>
      <c r="G40" s="14">
        <f t="shared" si="4"/>
        <v>0</v>
      </c>
      <c r="H40" s="14">
        <f t="shared" si="10"/>
        <v>0</v>
      </c>
      <c r="I40" s="14">
        <f t="shared" si="5"/>
        <v>0</v>
      </c>
      <c r="J40" s="14">
        <f t="shared" si="6"/>
        <v>0</v>
      </c>
      <c r="K40" s="53">
        <f>'Tier 1 DATA INPUT'!F40</f>
        <v>0</v>
      </c>
      <c r="L40" s="18">
        <f t="shared" si="7"/>
        <v>0.2</v>
      </c>
      <c r="M40" s="19">
        <f t="shared" si="9"/>
        <v>0</v>
      </c>
      <c r="N40" s="18">
        <v>0.02</v>
      </c>
      <c r="O40" s="19">
        <f t="shared" si="11"/>
        <v>0</v>
      </c>
      <c r="P40" s="18">
        <v>0.01</v>
      </c>
      <c r="Q40" s="19">
        <f t="shared" si="12"/>
        <v>0</v>
      </c>
      <c r="R40" s="22">
        <f t="shared" si="13"/>
        <v>0</v>
      </c>
    </row>
    <row r="41" spans="1:18" ht="18.5" x14ac:dyDescent="0.45">
      <c r="A41" s="17">
        <v>2027</v>
      </c>
      <c r="B41" s="13">
        <f>'Tier 1 DATA INPUT'!B41</f>
        <v>0</v>
      </c>
      <c r="C41" s="20">
        <f>IF('Tier 1 DATA INPUT'!C41,'Tier 1 DATA INPUT'!C41,'Tier 1 DATA INPUT'!$J$6*B41)</f>
        <v>0</v>
      </c>
      <c r="D41" s="13">
        <f>'Tier 1 DATA INPUT'!D41</f>
        <v>0</v>
      </c>
      <c r="E41" s="14">
        <f>'Tier 1 DATA INPUT'!$J$8*D41</f>
        <v>0</v>
      </c>
      <c r="F41" s="13">
        <f>'Tier 1 DATA INPUT'!E41</f>
        <v>0</v>
      </c>
      <c r="G41" s="14">
        <f t="shared" si="4"/>
        <v>0</v>
      </c>
      <c r="H41" s="14">
        <f t="shared" si="10"/>
        <v>0</v>
      </c>
      <c r="I41" s="14">
        <f t="shared" si="5"/>
        <v>0</v>
      </c>
      <c r="J41" s="14">
        <f t="shared" si="6"/>
        <v>0</v>
      </c>
      <c r="K41" s="53">
        <f>'Tier 1 DATA INPUT'!F41</f>
        <v>0</v>
      </c>
      <c r="L41" s="18">
        <f t="shared" si="7"/>
        <v>0.2</v>
      </c>
      <c r="M41" s="19">
        <f t="shared" si="9"/>
        <v>0</v>
      </c>
      <c r="N41" s="18">
        <v>0.02</v>
      </c>
      <c r="O41" s="19">
        <f t="shared" si="11"/>
        <v>0</v>
      </c>
      <c r="P41" s="18">
        <v>0.01</v>
      </c>
      <c r="Q41" s="19">
        <f t="shared" si="12"/>
        <v>0</v>
      </c>
      <c r="R41" s="22">
        <f t="shared" si="13"/>
        <v>0</v>
      </c>
    </row>
    <row r="42" spans="1:18" ht="18.5" x14ac:dyDescent="0.45">
      <c r="A42" s="17">
        <v>2028</v>
      </c>
      <c r="B42" s="13">
        <f>'Tier 1 DATA INPUT'!B42</f>
        <v>0</v>
      </c>
      <c r="C42" s="20">
        <f>IF('Tier 1 DATA INPUT'!C42,'Tier 1 DATA INPUT'!C42,'Tier 1 DATA INPUT'!$J$6*B42)</f>
        <v>0</v>
      </c>
      <c r="D42" s="13">
        <f>'Tier 1 DATA INPUT'!D42</f>
        <v>0</v>
      </c>
      <c r="E42" s="14">
        <f>'Tier 1 DATA INPUT'!$J$8*D42</f>
        <v>0</v>
      </c>
      <c r="F42" s="13">
        <f>'Tier 1 DATA INPUT'!E42</f>
        <v>0</v>
      </c>
      <c r="G42" s="14">
        <f t="shared" si="4"/>
        <v>0</v>
      </c>
      <c r="H42" s="14">
        <f t="shared" si="10"/>
        <v>0</v>
      </c>
      <c r="I42" s="14">
        <f t="shared" si="5"/>
        <v>0</v>
      </c>
      <c r="J42" s="14">
        <f t="shared" si="6"/>
        <v>0</v>
      </c>
      <c r="K42" s="53">
        <f>'Tier 1 DATA INPUT'!F42</f>
        <v>0</v>
      </c>
      <c r="L42" s="18">
        <f t="shared" si="7"/>
        <v>0.2</v>
      </c>
      <c r="M42" s="19">
        <f t="shared" si="9"/>
        <v>0</v>
      </c>
      <c r="N42" s="18">
        <v>0.02</v>
      </c>
      <c r="O42" s="19">
        <f t="shared" si="11"/>
        <v>0</v>
      </c>
      <c r="P42" s="18">
        <v>0.01</v>
      </c>
      <c r="Q42" s="19">
        <f t="shared" si="12"/>
        <v>0</v>
      </c>
      <c r="R42" s="22">
        <f t="shared" si="13"/>
        <v>0</v>
      </c>
    </row>
    <row r="43" spans="1:18" ht="18.5" x14ac:dyDescent="0.45">
      <c r="A43" s="17">
        <v>2029</v>
      </c>
      <c r="B43" s="13">
        <f>'Tier 1 DATA INPUT'!B43</f>
        <v>0</v>
      </c>
      <c r="C43" s="20">
        <f>IF('Tier 1 DATA INPUT'!C43,'Tier 1 DATA INPUT'!C43,'Tier 1 DATA INPUT'!$J$6*B43)</f>
        <v>0</v>
      </c>
      <c r="D43" s="13">
        <f>'Tier 1 DATA INPUT'!D43</f>
        <v>0</v>
      </c>
      <c r="E43" s="14">
        <f>'Tier 1 DATA INPUT'!$J$8*D43</f>
        <v>0</v>
      </c>
      <c r="F43" s="13">
        <f>'Tier 1 DATA INPUT'!E43</f>
        <v>0</v>
      </c>
      <c r="G43" s="14">
        <f t="shared" si="4"/>
        <v>0</v>
      </c>
      <c r="H43" s="14">
        <f t="shared" si="10"/>
        <v>0</v>
      </c>
      <c r="I43" s="14">
        <f t="shared" si="5"/>
        <v>0</v>
      </c>
      <c r="J43" s="14">
        <f t="shared" si="6"/>
        <v>0</v>
      </c>
      <c r="K43" s="53">
        <f>'Tier 1 DATA INPUT'!F43</f>
        <v>0</v>
      </c>
      <c r="L43" s="18">
        <f t="shared" si="7"/>
        <v>0.2</v>
      </c>
      <c r="M43" s="19">
        <f t="shared" si="9"/>
        <v>0</v>
      </c>
      <c r="N43" s="18">
        <v>0.02</v>
      </c>
      <c r="O43" s="19">
        <f t="shared" si="11"/>
        <v>0</v>
      </c>
      <c r="P43" s="18">
        <v>0.01</v>
      </c>
      <c r="Q43" s="19">
        <f t="shared" si="12"/>
        <v>0</v>
      </c>
      <c r="R43" s="22">
        <f t="shared" si="13"/>
        <v>0</v>
      </c>
    </row>
    <row r="44" spans="1:18" ht="18.5" x14ac:dyDescent="0.45">
      <c r="A44" s="17">
        <v>2030</v>
      </c>
      <c r="B44" s="13">
        <f>'Tier 1 DATA INPUT'!B44</f>
        <v>0</v>
      </c>
      <c r="C44" s="20">
        <f>IF('Tier 1 DATA INPUT'!C44,'Tier 1 DATA INPUT'!C44,'Tier 1 DATA INPUT'!$J$6*B44)</f>
        <v>0</v>
      </c>
      <c r="D44" s="13">
        <f>'Tier 1 DATA INPUT'!D44</f>
        <v>0</v>
      </c>
      <c r="E44" s="14">
        <f>'Tier 1 DATA INPUT'!$J$8*D44</f>
        <v>0</v>
      </c>
      <c r="F44" s="13">
        <f>'Tier 1 DATA INPUT'!E44</f>
        <v>0</v>
      </c>
      <c r="G44" s="14">
        <f t="shared" si="4"/>
        <v>0</v>
      </c>
      <c r="H44" s="14">
        <f t="shared" si="10"/>
        <v>0</v>
      </c>
      <c r="I44" s="14">
        <f t="shared" si="5"/>
        <v>0</v>
      </c>
      <c r="J44" s="14">
        <f t="shared" si="6"/>
        <v>0</v>
      </c>
      <c r="K44" s="53">
        <f>'Tier 1 DATA INPUT'!F44</f>
        <v>0</v>
      </c>
      <c r="L44" s="18">
        <f t="shared" si="7"/>
        <v>0.2</v>
      </c>
      <c r="M44" s="19">
        <f t="shared" si="9"/>
        <v>0</v>
      </c>
      <c r="N44" s="18">
        <v>0.02</v>
      </c>
      <c r="O44" s="19">
        <f t="shared" si="11"/>
        <v>0</v>
      </c>
      <c r="P44" s="18">
        <v>0.01</v>
      </c>
      <c r="Q44" s="19">
        <f t="shared" si="12"/>
        <v>0</v>
      </c>
      <c r="R44" s="22">
        <f t="shared" si="13"/>
        <v>0</v>
      </c>
    </row>
    <row r="45" spans="1:18" ht="18.5" x14ac:dyDescent="0.45">
      <c r="A45" s="17">
        <v>2031</v>
      </c>
      <c r="B45" s="13">
        <f>'Tier 1 DATA INPUT'!B45</f>
        <v>0</v>
      </c>
      <c r="C45" s="20">
        <f>IF('Tier 1 DATA INPUT'!C45,'Tier 1 DATA INPUT'!C45,'Tier 1 DATA INPUT'!$J$6*B45)</f>
        <v>0</v>
      </c>
      <c r="D45" s="13">
        <f>'Tier 1 DATA INPUT'!D45</f>
        <v>0</v>
      </c>
      <c r="E45" s="14">
        <f>'Tier 1 DATA INPUT'!$J$8*D45</f>
        <v>0</v>
      </c>
      <c r="F45" s="13">
        <f>'Tier 1 DATA INPUT'!E45</f>
        <v>0</v>
      </c>
      <c r="G45" s="14">
        <f t="shared" si="4"/>
        <v>0</v>
      </c>
      <c r="H45" s="14">
        <f t="shared" si="10"/>
        <v>0</v>
      </c>
      <c r="I45" s="14">
        <f t="shared" si="5"/>
        <v>0</v>
      </c>
      <c r="J45" s="14">
        <f t="shared" si="6"/>
        <v>0</v>
      </c>
      <c r="K45" s="53">
        <f>'Tier 1 DATA INPUT'!F45</f>
        <v>0</v>
      </c>
      <c r="L45" s="18">
        <f t="shared" si="7"/>
        <v>0.2</v>
      </c>
      <c r="M45" s="19">
        <f t="shared" si="9"/>
        <v>0</v>
      </c>
      <c r="N45" s="18">
        <v>0.02</v>
      </c>
      <c r="O45" s="19">
        <f t="shared" si="11"/>
        <v>0</v>
      </c>
      <c r="P45" s="18">
        <v>0.01</v>
      </c>
      <c r="Q45" s="19">
        <f t="shared" si="12"/>
        <v>0</v>
      </c>
      <c r="R45" s="22">
        <f t="shared" si="13"/>
        <v>0</v>
      </c>
    </row>
    <row r="46" spans="1:18" ht="18.5" x14ac:dyDescent="0.45">
      <c r="A46" s="17">
        <v>2032</v>
      </c>
      <c r="B46" s="13">
        <f>'Tier 1 DATA INPUT'!B46</f>
        <v>0</v>
      </c>
      <c r="C46" s="20">
        <f>IF('Tier 1 DATA INPUT'!C46,'Tier 1 DATA INPUT'!C46,'Tier 1 DATA INPUT'!$J$6*B46)</f>
        <v>0</v>
      </c>
      <c r="D46" s="13">
        <f>'Tier 1 DATA INPUT'!D46</f>
        <v>0</v>
      </c>
      <c r="E46" s="14">
        <f>'Tier 1 DATA INPUT'!$J$8*D46</f>
        <v>0</v>
      </c>
      <c r="F46" s="13">
        <f>'Tier 1 DATA INPUT'!E46</f>
        <v>0</v>
      </c>
      <c r="G46" s="14">
        <f t="shared" si="4"/>
        <v>0</v>
      </c>
      <c r="H46" s="14">
        <f t="shared" si="10"/>
        <v>0</v>
      </c>
      <c r="I46" s="14">
        <f t="shared" si="5"/>
        <v>0</v>
      </c>
      <c r="J46" s="14">
        <f t="shared" si="6"/>
        <v>0</v>
      </c>
      <c r="K46" s="53">
        <f>'Tier 1 DATA INPUT'!F46</f>
        <v>0</v>
      </c>
      <c r="L46" s="18">
        <f t="shared" si="7"/>
        <v>0.2</v>
      </c>
      <c r="M46" s="19">
        <f t="shared" si="9"/>
        <v>0</v>
      </c>
      <c r="N46" s="18">
        <v>0.02</v>
      </c>
      <c r="O46" s="19">
        <f t="shared" si="11"/>
        <v>0</v>
      </c>
      <c r="P46" s="18">
        <v>0.01</v>
      </c>
      <c r="Q46" s="19">
        <f t="shared" si="12"/>
        <v>0</v>
      </c>
      <c r="R46" s="22">
        <f t="shared" si="13"/>
        <v>0</v>
      </c>
    </row>
    <row r="47" spans="1:18" ht="18.5" x14ac:dyDescent="0.45">
      <c r="A47" s="17">
        <v>2033</v>
      </c>
      <c r="B47" s="13">
        <f>'Tier 1 DATA INPUT'!B47</f>
        <v>0</v>
      </c>
      <c r="C47" s="20">
        <f>IF('Tier 1 DATA INPUT'!C47,'Tier 1 DATA INPUT'!C47,'Tier 1 DATA INPUT'!$J$6*B47)</f>
        <v>0</v>
      </c>
      <c r="D47" s="13">
        <f>'Tier 1 DATA INPUT'!D47</f>
        <v>0</v>
      </c>
      <c r="E47" s="14">
        <f>'Tier 1 DATA INPUT'!$J$8*D47</f>
        <v>0</v>
      </c>
      <c r="F47" s="13">
        <f>'Tier 1 DATA INPUT'!E47</f>
        <v>0</v>
      </c>
      <c r="G47" s="14">
        <f t="shared" si="4"/>
        <v>0</v>
      </c>
      <c r="H47" s="14">
        <f t="shared" si="10"/>
        <v>0</v>
      </c>
      <c r="I47" s="14">
        <f t="shared" si="5"/>
        <v>0</v>
      </c>
      <c r="J47" s="14">
        <f t="shared" si="6"/>
        <v>0</v>
      </c>
      <c r="K47" s="53">
        <f>'Tier 1 DATA INPUT'!F47</f>
        <v>0</v>
      </c>
      <c r="L47" s="18">
        <f t="shared" si="7"/>
        <v>0.2</v>
      </c>
      <c r="M47" s="19">
        <f t="shared" si="9"/>
        <v>0</v>
      </c>
      <c r="N47" s="18">
        <v>0.02</v>
      </c>
      <c r="O47" s="19">
        <f t="shared" si="11"/>
        <v>0</v>
      </c>
      <c r="P47" s="18">
        <v>0.01</v>
      </c>
      <c r="Q47" s="19">
        <f t="shared" si="12"/>
        <v>0</v>
      </c>
      <c r="R47" s="22">
        <f t="shared" si="13"/>
        <v>0</v>
      </c>
    </row>
    <row r="48" spans="1:18" ht="18.5" x14ac:dyDescent="0.45">
      <c r="A48" s="17">
        <v>2034</v>
      </c>
      <c r="B48" s="13">
        <f>'Tier 1 DATA INPUT'!B48</f>
        <v>0</v>
      </c>
      <c r="C48" s="20">
        <f>IF('Tier 1 DATA INPUT'!C48,'Tier 1 DATA INPUT'!C48,'Tier 1 DATA INPUT'!$J$6*B48)</f>
        <v>0</v>
      </c>
      <c r="D48" s="13">
        <f>'Tier 1 DATA INPUT'!D48</f>
        <v>0</v>
      </c>
      <c r="E48" s="14">
        <f>'Tier 1 DATA INPUT'!$J$8*D48</f>
        <v>0</v>
      </c>
      <c r="F48" s="13">
        <f>'Tier 1 DATA INPUT'!E48</f>
        <v>0</v>
      </c>
      <c r="G48" s="14">
        <f t="shared" si="4"/>
        <v>0</v>
      </c>
      <c r="H48" s="14">
        <f t="shared" si="10"/>
        <v>0</v>
      </c>
      <c r="I48" s="14">
        <f t="shared" si="5"/>
        <v>0</v>
      </c>
      <c r="J48" s="14">
        <f t="shared" si="6"/>
        <v>0</v>
      </c>
      <c r="K48" s="53">
        <f>'Tier 1 DATA INPUT'!F48</f>
        <v>0</v>
      </c>
      <c r="L48" s="18">
        <f t="shared" si="7"/>
        <v>0.2</v>
      </c>
      <c r="M48" s="19">
        <f t="shared" si="9"/>
        <v>0</v>
      </c>
      <c r="N48" s="18">
        <v>0.02</v>
      </c>
      <c r="O48" s="19">
        <f t="shared" si="11"/>
        <v>0</v>
      </c>
      <c r="P48" s="18">
        <v>0.01</v>
      </c>
      <c r="Q48" s="19">
        <f t="shared" si="12"/>
        <v>0</v>
      </c>
      <c r="R48" s="22">
        <f t="shared" si="13"/>
        <v>0</v>
      </c>
    </row>
    <row r="49" spans="1:18" ht="18.5" x14ac:dyDescent="0.45">
      <c r="A49" s="17">
        <v>2035</v>
      </c>
      <c r="B49" s="13">
        <f>'Tier 1 DATA INPUT'!B49</f>
        <v>0</v>
      </c>
      <c r="C49" s="20">
        <f>IF('Tier 1 DATA INPUT'!C49,'Tier 1 DATA INPUT'!C49,'Tier 1 DATA INPUT'!$J$6*B49)</f>
        <v>0</v>
      </c>
      <c r="D49" s="13">
        <f>'Tier 1 DATA INPUT'!D49</f>
        <v>0</v>
      </c>
      <c r="E49" s="14">
        <f>'Tier 1 DATA INPUT'!$J$8*D49</f>
        <v>0</v>
      </c>
      <c r="F49" s="13">
        <f>'Tier 1 DATA INPUT'!E49</f>
        <v>0</v>
      </c>
      <c r="G49" s="14">
        <f t="shared" si="4"/>
        <v>0</v>
      </c>
      <c r="H49" s="14">
        <f t="shared" si="10"/>
        <v>0</v>
      </c>
      <c r="I49" s="14">
        <f t="shared" si="5"/>
        <v>0</v>
      </c>
      <c r="J49" s="14">
        <f t="shared" si="6"/>
        <v>0</v>
      </c>
      <c r="K49" s="53">
        <f>'Tier 1 DATA INPUT'!F49</f>
        <v>0</v>
      </c>
      <c r="L49" s="18">
        <f t="shared" si="7"/>
        <v>0.2</v>
      </c>
      <c r="M49" s="19">
        <f t="shared" si="9"/>
        <v>0</v>
      </c>
      <c r="N49" s="18">
        <v>0.02</v>
      </c>
      <c r="O49" s="19">
        <f t="shared" si="11"/>
        <v>0</v>
      </c>
      <c r="P49" s="18">
        <v>0.01</v>
      </c>
      <c r="Q49" s="19">
        <f t="shared" si="12"/>
        <v>0</v>
      </c>
      <c r="R49" s="22">
        <f t="shared" si="13"/>
        <v>0</v>
      </c>
    </row>
    <row r="50" spans="1:18" ht="18.5" x14ac:dyDescent="0.45">
      <c r="A50" s="17">
        <v>2036</v>
      </c>
      <c r="B50" s="13">
        <f>'Tier 1 DATA INPUT'!B50</f>
        <v>0</v>
      </c>
      <c r="C50" s="20">
        <f>IF('Tier 1 DATA INPUT'!C50,'Tier 1 DATA INPUT'!C50,'Tier 1 DATA INPUT'!$J$6*B50)</f>
        <v>0</v>
      </c>
      <c r="D50" s="13">
        <f>'Tier 1 DATA INPUT'!D50</f>
        <v>0</v>
      </c>
      <c r="E50" s="14">
        <f>'Tier 1 DATA INPUT'!$J$8*D50</f>
        <v>0</v>
      </c>
      <c r="F50" s="13">
        <f>'Tier 1 DATA INPUT'!E50</f>
        <v>0</v>
      </c>
      <c r="G50" s="14">
        <f t="shared" si="4"/>
        <v>0</v>
      </c>
      <c r="H50" s="14">
        <f t="shared" si="10"/>
        <v>0</v>
      </c>
      <c r="I50" s="14">
        <f t="shared" si="5"/>
        <v>0</v>
      </c>
      <c r="J50" s="14">
        <f t="shared" si="6"/>
        <v>0</v>
      </c>
      <c r="K50" s="53">
        <f>'Tier 1 DATA INPUT'!F50</f>
        <v>0</v>
      </c>
      <c r="L50" s="18">
        <f t="shared" si="7"/>
        <v>0.2</v>
      </c>
      <c r="M50" s="19">
        <f t="shared" si="9"/>
        <v>0</v>
      </c>
      <c r="N50" s="18">
        <v>0.02</v>
      </c>
      <c r="O50" s="19">
        <f t="shared" si="11"/>
        <v>0</v>
      </c>
      <c r="P50" s="18">
        <v>0.01</v>
      </c>
      <c r="Q50" s="19">
        <f t="shared" si="12"/>
        <v>0</v>
      </c>
      <c r="R50" s="22">
        <f t="shared" si="13"/>
        <v>0</v>
      </c>
    </row>
    <row r="51" spans="1:18" ht="18.5" x14ac:dyDescent="0.45">
      <c r="A51" s="17">
        <v>2037</v>
      </c>
      <c r="B51" s="13">
        <f>'Tier 1 DATA INPUT'!B51</f>
        <v>0</v>
      </c>
      <c r="C51" s="20">
        <f>IF('Tier 1 DATA INPUT'!C51,'Tier 1 DATA INPUT'!C51,'Tier 1 DATA INPUT'!$J$6*B51)</f>
        <v>0</v>
      </c>
      <c r="D51" s="13">
        <f>'Tier 1 DATA INPUT'!D51</f>
        <v>0</v>
      </c>
      <c r="E51" s="14">
        <f>'Tier 1 DATA INPUT'!$J$8*D51</f>
        <v>0</v>
      </c>
      <c r="F51" s="13">
        <f>'Tier 1 DATA INPUT'!E51</f>
        <v>0</v>
      </c>
      <c r="G51" s="14">
        <f t="shared" si="4"/>
        <v>0</v>
      </c>
      <c r="H51" s="14">
        <f t="shared" si="10"/>
        <v>0</v>
      </c>
      <c r="I51" s="14">
        <f t="shared" si="5"/>
        <v>0</v>
      </c>
      <c r="J51" s="14">
        <f t="shared" si="6"/>
        <v>0</v>
      </c>
      <c r="K51" s="53">
        <f>'Tier 1 DATA INPUT'!F51</f>
        <v>0</v>
      </c>
      <c r="L51" s="18">
        <f t="shared" si="7"/>
        <v>0.2</v>
      </c>
      <c r="M51" s="19">
        <f t="shared" si="9"/>
        <v>0</v>
      </c>
      <c r="N51" s="18">
        <v>0.02</v>
      </c>
      <c r="O51" s="19">
        <f t="shared" si="11"/>
        <v>0</v>
      </c>
      <c r="P51" s="18">
        <v>0.01</v>
      </c>
      <c r="Q51" s="19">
        <f t="shared" si="12"/>
        <v>0</v>
      </c>
      <c r="R51" s="22">
        <f t="shared" si="13"/>
        <v>0</v>
      </c>
    </row>
    <row r="52" spans="1:18" ht="18.5" x14ac:dyDescent="0.45">
      <c r="A52" s="17">
        <v>2038</v>
      </c>
      <c r="B52" s="13">
        <f>'Tier 1 DATA INPUT'!B52</f>
        <v>0</v>
      </c>
      <c r="C52" s="20">
        <f>IF('Tier 1 DATA INPUT'!C52,'Tier 1 DATA INPUT'!C52,'Tier 1 DATA INPUT'!$J$6*B52)</f>
        <v>0</v>
      </c>
      <c r="D52" s="13">
        <f>'Tier 1 DATA INPUT'!D52</f>
        <v>0</v>
      </c>
      <c r="E52" s="14">
        <f>'Tier 1 DATA INPUT'!$J$8*D52</f>
        <v>0</v>
      </c>
      <c r="F52" s="13">
        <f>'Tier 1 DATA INPUT'!E52</f>
        <v>0</v>
      </c>
      <c r="G52" s="14">
        <f t="shared" si="4"/>
        <v>0</v>
      </c>
      <c r="H52" s="14">
        <f t="shared" si="10"/>
        <v>0</v>
      </c>
      <c r="I52" s="14">
        <f t="shared" si="5"/>
        <v>0</v>
      </c>
      <c r="J52" s="14">
        <f t="shared" si="6"/>
        <v>0</v>
      </c>
      <c r="K52" s="53">
        <f>'Tier 1 DATA INPUT'!F52</f>
        <v>0</v>
      </c>
      <c r="L52" s="18">
        <f t="shared" si="7"/>
        <v>0.2</v>
      </c>
      <c r="M52" s="19">
        <f t="shared" si="9"/>
        <v>0</v>
      </c>
      <c r="N52" s="18">
        <v>0.02</v>
      </c>
      <c r="O52" s="19">
        <f t="shared" si="11"/>
        <v>0</v>
      </c>
      <c r="P52" s="18">
        <v>0.01</v>
      </c>
      <c r="Q52" s="19">
        <f t="shared" si="12"/>
        <v>0</v>
      </c>
      <c r="R52" s="22">
        <f t="shared" si="13"/>
        <v>0</v>
      </c>
    </row>
    <row r="53" spans="1:18" ht="18.5" x14ac:dyDescent="0.45">
      <c r="A53" s="17">
        <v>2039</v>
      </c>
      <c r="B53" s="13">
        <f>'Tier 1 DATA INPUT'!B53</f>
        <v>0</v>
      </c>
      <c r="C53" s="20">
        <f>IF('Tier 1 DATA INPUT'!C53,'Tier 1 DATA INPUT'!C53,'Tier 1 DATA INPUT'!$J$6*B53)</f>
        <v>0</v>
      </c>
      <c r="D53" s="13">
        <f>'Tier 1 DATA INPUT'!D53</f>
        <v>0</v>
      </c>
      <c r="E53" s="14">
        <f>'Tier 1 DATA INPUT'!$J$8*D53</f>
        <v>0</v>
      </c>
      <c r="F53" s="13">
        <f>'Tier 1 DATA INPUT'!E53</f>
        <v>0</v>
      </c>
      <c r="G53" s="14">
        <f t="shared" si="4"/>
        <v>0</v>
      </c>
      <c r="H53" s="14">
        <f t="shared" si="10"/>
        <v>0</v>
      </c>
      <c r="I53" s="14">
        <f t="shared" si="5"/>
        <v>0</v>
      </c>
      <c r="J53" s="14">
        <f t="shared" si="6"/>
        <v>0</v>
      </c>
      <c r="K53" s="53">
        <f>'Tier 1 DATA INPUT'!F53</f>
        <v>0</v>
      </c>
      <c r="L53" s="18">
        <f t="shared" si="7"/>
        <v>0.2</v>
      </c>
      <c r="M53" s="19">
        <f t="shared" si="9"/>
        <v>0</v>
      </c>
      <c r="N53" s="18">
        <v>0.02</v>
      </c>
      <c r="O53" s="19">
        <f t="shared" si="11"/>
        <v>0</v>
      </c>
      <c r="P53" s="18">
        <v>0.01</v>
      </c>
      <c r="Q53" s="19">
        <f t="shared" si="12"/>
        <v>0</v>
      </c>
      <c r="R53" s="22">
        <f t="shared" si="13"/>
        <v>0</v>
      </c>
    </row>
    <row r="54" spans="1:18" ht="18.5" x14ac:dyDescent="0.45">
      <c r="A54" s="17">
        <v>2040</v>
      </c>
      <c r="B54" s="13">
        <f>'Tier 1 DATA INPUT'!B54</f>
        <v>0</v>
      </c>
      <c r="C54" s="20">
        <f>IF('Tier 1 DATA INPUT'!C54,'Tier 1 DATA INPUT'!C54,'Tier 1 DATA INPUT'!$J$6*B54)</f>
        <v>0</v>
      </c>
      <c r="D54" s="13">
        <f>'Tier 1 DATA INPUT'!D54</f>
        <v>0</v>
      </c>
      <c r="E54" s="14">
        <f>'Tier 1 DATA INPUT'!$J$8*D54</f>
        <v>0</v>
      </c>
      <c r="F54" s="13">
        <f>'Tier 1 DATA INPUT'!E54</f>
        <v>0</v>
      </c>
      <c r="G54" s="14">
        <f t="shared" si="4"/>
        <v>0</v>
      </c>
      <c r="H54" s="14">
        <f t="shared" si="10"/>
        <v>0</v>
      </c>
      <c r="I54" s="14">
        <f t="shared" si="5"/>
        <v>0</v>
      </c>
      <c r="J54" s="14">
        <f t="shared" si="6"/>
        <v>0</v>
      </c>
      <c r="K54" s="53">
        <f>'Tier 1 DATA INPUT'!F54</f>
        <v>0</v>
      </c>
      <c r="L54" s="18">
        <f t="shared" si="7"/>
        <v>0.2</v>
      </c>
      <c r="M54" s="19">
        <f t="shared" si="9"/>
        <v>0</v>
      </c>
      <c r="N54" s="18">
        <v>0.02</v>
      </c>
      <c r="O54" s="19">
        <f t="shared" si="11"/>
        <v>0</v>
      </c>
      <c r="P54" s="18">
        <v>0.01</v>
      </c>
      <c r="Q54" s="19">
        <f t="shared" si="12"/>
        <v>0</v>
      </c>
      <c r="R54" s="22">
        <f t="shared" si="13"/>
        <v>0</v>
      </c>
    </row>
    <row r="55" spans="1:18" ht="18.5" x14ac:dyDescent="0.45">
      <c r="A55" s="17">
        <v>2041</v>
      </c>
      <c r="B55" s="13">
        <f>'Tier 1 DATA INPUT'!B55</f>
        <v>0</v>
      </c>
      <c r="C55" s="20">
        <f>IF('Tier 1 DATA INPUT'!C55,'Tier 1 DATA INPUT'!C55,'Tier 1 DATA INPUT'!$J$6*B55)</f>
        <v>0</v>
      </c>
      <c r="D55" s="13">
        <f>'Tier 1 DATA INPUT'!D55</f>
        <v>0</v>
      </c>
      <c r="E55" s="14">
        <f>'Tier 1 DATA INPUT'!$J$8*D55</f>
        <v>0</v>
      </c>
      <c r="F55" s="13">
        <f>'Tier 1 DATA INPUT'!E55</f>
        <v>0</v>
      </c>
      <c r="G55" s="14">
        <f t="shared" si="4"/>
        <v>0</v>
      </c>
      <c r="H55" s="14">
        <f t="shared" si="10"/>
        <v>0</v>
      </c>
      <c r="I55" s="14">
        <f t="shared" si="5"/>
        <v>0</v>
      </c>
      <c r="J55" s="14">
        <f t="shared" si="6"/>
        <v>0</v>
      </c>
      <c r="K55" s="53">
        <f>'Tier 1 DATA INPUT'!F55</f>
        <v>0</v>
      </c>
      <c r="L55" s="18">
        <f t="shared" si="7"/>
        <v>0.2</v>
      </c>
      <c r="M55" s="19">
        <f t="shared" si="9"/>
        <v>0</v>
      </c>
      <c r="N55" s="18">
        <v>0.02</v>
      </c>
      <c r="O55" s="19">
        <f t="shared" si="11"/>
        <v>0</v>
      </c>
      <c r="P55" s="18">
        <v>0.01</v>
      </c>
      <c r="Q55" s="19">
        <f t="shared" si="12"/>
        <v>0</v>
      </c>
      <c r="R55" s="22">
        <f t="shared" si="13"/>
        <v>0</v>
      </c>
    </row>
    <row r="56" spans="1:18" ht="18.5" x14ac:dyDescent="0.45">
      <c r="A56" s="17">
        <v>2042</v>
      </c>
      <c r="B56" s="13">
        <f>'Tier 1 DATA INPUT'!B56</f>
        <v>0</v>
      </c>
      <c r="C56" s="20">
        <f>IF('Tier 1 DATA INPUT'!C56,'Tier 1 DATA INPUT'!C56,'Tier 1 DATA INPUT'!$J$6*B56)</f>
        <v>0</v>
      </c>
      <c r="D56" s="13">
        <f>'Tier 1 DATA INPUT'!D56</f>
        <v>0</v>
      </c>
      <c r="E56" s="14">
        <f>'Tier 1 DATA INPUT'!$J$8*D56</f>
        <v>0</v>
      </c>
      <c r="F56" s="13">
        <f>'Tier 1 DATA INPUT'!E56</f>
        <v>0</v>
      </c>
      <c r="G56" s="14">
        <f t="shared" si="4"/>
        <v>0</v>
      </c>
      <c r="H56" s="14">
        <f t="shared" si="10"/>
        <v>0</v>
      </c>
      <c r="I56" s="14">
        <f t="shared" si="5"/>
        <v>0</v>
      </c>
      <c r="J56" s="14">
        <f t="shared" si="6"/>
        <v>0</v>
      </c>
      <c r="K56" s="53">
        <f>'Tier 1 DATA INPUT'!F56</f>
        <v>0</v>
      </c>
      <c r="L56" s="18">
        <f t="shared" si="7"/>
        <v>0.2</v>
      </c>
      <c r="M56" s="19">
        <f t="shared" si="9"/>
        <v>0</v>
      </c>
      <c r="N56" s="18">
        <v>0.02</v>
      </c>
      <c r="O56" s="19">
        <f t="shared" si="11"/>
        <v>0</v>
      </c>
      <c r="P56" s="18">
        <v>0.01</v>
      </c>
      <c r="Q56" s="19">
        <f t="shared" si="12"/>
        <v>0</v>
      </c>
      <c r="R56" s="22">
        <f t="shared" si="13"/>
        <v>0</v>
      </c>
    </row>
    <row r="57" spans="1:18" ht="18.5" x14ac:dyDescent="0.45">
      <c r="A57" s="17">
        <v>2043</v>
      </c>
      <c r="B57" s="13">
        <f>'Tier 1 DATA INPUT'!B57</f>
        <v>0</v>
      </c>
      <c r="C57" s="20">
        <f>IF('Tier 1 DATA INPUT'!C57,'Tier 1 DATA INPUT'!C57,'Tier 1 DATA INPUT'!$J$6*B57)</f>
        <v>0</v>
      </c>
      <c r="D57" s="13">
        <f>'Tier 1 DATA INPUT'!D57</f>
        <v>0</v>
      </c>
      <c r="E57" s="14">
        <f>'Tier 1 DATA INPUT'!$J$8*D57</f>
        <v>0</v>
      </c>
      <c r="F57" s="13">
        <f>'Tier 1 DATA INPUT'!E57</f>
        <v>0</v>
      </c>
      <c r="G57" s="14">
        <f t="shared" si="4"/>
        <v>0</v>
      </c>
      <c r="H57" s="14">
        <f t="shared" si="10"/>
        <v>0</v>
      </c>
      <c r="I57" s="14">
        <f t="shared" si="5"/>
        <v>0</v>
      </c>
      <c r="J57" s="14">
        <f t="shared" si="6"/>
        <v>0</v>
      </c>
      <c r="K57" s="53">
        <f>'Tier 1 DATA INPUT'!F57</f>
        <v>0</v>
      </c>
      <c r="L57" s="18">
        <f t="shared" si="7"/>
        <v>0.2</v>
      </c>
      <c r="M57" s="19">
        <f t="shared" si="9"/>
        <v>0</v>
      </c>
      <c r="N57" s="18">
        <v>0.02</v>
      </c>
      <c r="O57" s="19">
        <f t="shared" si="11"/>
        <v>0</v>
      </c>
      <c r="P57" s="18">
        <v>0.01</v>
      </c>
      <c r="Q57" s="19">
        <f t="shared" si="12"/>
        <v>0</v>
      </c>
      <c r="R57" s="22">
        <f t="shared" si="13"/>
        <v>0</v>
      </c>
    </row>
    <row r="58" spans="1:18" ht="18.5" x14ac:dyDescent="0.45">
      <c r="A58" s="17">
        <v>2044</v>
      </c>
      <c r="B58" s="13">
        <f>'Tier 1 DATA INPUT'!B58</f>
        <v>0</v>
      </c>
      <c r="C58" s="20">
        <f>IF('Tier 1 DATA INPUT'!C58,'Tier 1 DATA INPUT'!C58,'Tier 1 DATA INPUT'!$J$6*B58)</f>
        <v>0</v>
      </c>
      <c r="D58" s="13">
        <f>'Tier 1 DATA INPUT'!D58</f>
        <v>0</v>
      </c>
      <c r="E58" s="14">
        <f>'Tier 1 DATA INPUT'!$J$8*D58</f>
        <v>0</v>
      </c>
      <c r="F58" s="13">
        <f>'Tier 1 DATA INPUT'!E58</f>
        <v>0</v>
      </c>
      <c r="G58" s="14">
        <f t="shared" si="4"/>
        <v>0</v>
      </c>
      <c r="H58" s="14">
        <f t="shared" si="10"/>
        <v>0</v>
      </c>
      <c r="I58" s="14">
        <f t="shared" si="5"/>
        <v>0</v>
      </c>
      <c r="J58" s="14">
        <f t="shared" si="6"/>
        <v>0</v>
      </c>
      <c r="K58" s="53">
        <f>'Tier 1 DATA INPUT'!F58</f>
        <v>0</v>
      </c>
      <c r="L58" s="18">
        <f t="shared" si="7"/>
        <v>0.2</v>
      </c>
      <c r="M58" s="19">
        <f t="shared" si="9"/>
        <v>0</v>
      </c>
      <c r="N58" s="18">
        <v>0.02</v>
      </c>
      <c r="O58" s="19">
        <f t="shared" si="11"/>
        <v>0</v>
      </c>
      <c r="P58" s="18">
        <v>0.01</v>
      </c>
      <c r="Q58" s="19">
        <f t="shared" si="12"/>
        <v>0</v>
      </c>
      <c r="R58" s="22">
        <f t="shared" si="13"/>
        <v>0</v>
      </c>
    </row>
    <row r="59" spans="1:18" ht="18.5" x14ac:dyDescent="0.45">
      <c r="A59" s="17">
        <v>2045</v>
      </c>
      <c r="B59" s="13">
        <f>'Tier 1 DATA INPUT'!B59</f>
        <v>0</v>
      </c>
      <c r="C59" s="20">
        <f>IF('Tier 1 DATA INPUT'!C59,'Tier 1 DATA INPUT'!C59,'Tier 1 DATA INPUT'!$J$6*B59)</f>
        <v>0</v>
      </c>
      <c r="D59" s="13">
        <f>'Tier 1 DATA INPUT'!D59</f>
        <v>0</v>
      </c>
      <c r="E59" s="14">
        <f>'Tier 1 DATA INPUT'!$J$8*D59</f>
        <v>0</v>
      </c>
      <c r="F59" s="13">
        <f>'Tier 1 DATA INPUT'!E59</f>
        <v>0</v>
      </c>
      <c r="G59" s="14">
        <f t="shared" si="4"/>
        <v>0</v>
      </c>
      <c r="H59" s="14">
        <f t="shared" si="10"/>
        <v>0</v>
      </c>
      <c r="I59" s="14">
        <f t="shared" si="5"/>
        <v>0</v>
      </c>
      <c r="J59" s="14">
        <f t="shared" si="6"/>
        <v>0</v>
      </c>
      <c r="K59" s="53">
        <f>'Tier 1 DATA INPUT'!F59</f>
        <v>0</v>
      </c>
      <c r="L59" s="18">
        <f t="shared" si="7"/>
        <v>0.2</v>
      </c>
      <c r="M59" s="19">
        <f t="shared" si="9"/>
        <v>0</v>
      </c>
      <c r="N59" s="18">
        <v>0.02</v>
      </c>
      <c r="O59" s="19">
        <f t="shared" si="11"/>
        <v>0</v>
      </c>
      <c r="P59" s="18">
        <v>0.01</v>
      </c>
      <c r="Q59" s="19">
        <f t="shared" si="12"/>
        <v>0</v>
      </c>
      <c r="R59" s="22">
        <f t="shared" si="13"/>
        <v>0</v>
      </c>
    </row>
    <row r="60" spans="1:18" ht="18.5" x14ac:dyDescent="0.45">
      <c r="A60" s="17">
        <v>2046</v>
      </c>
      <c r="B60" s="13">
        <f>'Tier 1 DATA INPUT'!B60</f>
        <v>0</v>
      </c>
      <c r="C60" s="20">
        <f>IF('Tier 1 DATA INPUT'!C60,'Tier 1 DATA INPUT'!C60,'Tier 1 DATA INPUT'!$J$6*B60)</f>
        <v>0</v>
      </c>
      <c r="D60" s="13">
        <f>'Tier 1 DATA INPUT'!D60</f>
        <v>0</v>
      </c>
      <c r="E60" s="14">
        <f>'Tier 1 DATA INPUT'!$J$8*D60</f>
        <v>0</v>
      </c>
      <c r="F60" s="13">
        <f>'Tier 1 DATA INPUT'!E60</f>
        <v>0</v>
      </c>
      <c r="G60" s="14">
        <f t="shared" si="4"/>
        <v>0</v>
      </c>
      <c r="H60" s="14">
        <f t="shared" si="10"/>
        <v>0</v>
      </c>
      <c r="I60" s="14">
        <f t="shared" si="5"/>
        <v>0</v>
      </c>
      <c r="J60" s="14">
        <f t="shared" si="6"/>
        <v>0</v>
      </c>
      <c r="K60" s="53">
        <f>'Tier 1 DATA INPUT'!F60</f>
        <v>0</v>
      </c>
      <c r="L60" s="18">
        <f t="shared" si="7"/>
        <v>0.2</v>
      </c>
      <c r="M60" s="19">
        <f t="shared" si="9"/>
        <v>0</v>
      </c>
      <c r="N60" s="18">
        <v>0.02</v>
      </c>
      <c r="O60" s="19">
        <f t="shared" si="11"/>
        <v>0</v>
      </c>
      <c r="P60" s="18">
        <v>0.01</v>
      </c>
      <c r="Q60" s="19">
        <f t="shared" si="12"/>
        <v>0</v>
      </c>
      <c r="R60" s="22">
        <f t="shared" si="13"/>
        <v>0</v>
      </c>
    </row>
    <row r="61" spans="1:18" ht="18.5" x14ac:dyDescent="0.45">
      <c r="A61" s="17">
        <v>2047</v>
      </c>
      <c r="B61" s="13">
        <f>'Tier 1 DATA INPUT'!B61</f>
        <v>0</v>
      </c>
      <c r="C61" s="20">
        <f>IF('Tier 1 DATA INPUT'!C61,'Tier 1 DATA INPUT'!C61,'Tier 1 DATA INPUT'!$J$6*B61)</f>
        <v>0</v>
      </c>
      <c r="D61" s="13">
        <f>'Tier 1 DATA INPUT'!D61</f>
        <v>0</v>
      </c>
      <c r="E61" s="14">
        <f>'Tier 1 DATA INPUT'!$J$8*D61</f>
        <v>0</v>
      </c>
      <c r="F61" s="13">
        <f>'Tier 1 DATA INPUT'!E61</f>
        <v>0</v>
      </c>
      <c r="G61" s="14">
        <f t="shared" si="4"/>
        <v>0</v>
      </c>
      <c r="H61" s="14">
        <f t="shared" si="10"/>
        <v>0</v>
      </c>
      <c r="I61" s="14">
        <f t="shared" si="5"/>
        <v>0</v>
      </c>
      <c r="J61" s="14">
        <f t="shared" si="6"/>
        <v>0</v>
      </c>
      <c r="K61" s="53">
        <f>'Tier 1 DATA INPUT'!F61</f>
        <v>0</v>
      </c>
      <c r="L61" s="18">
        <f t="shared" si="7"/>
        <v>0.2</v>
      </c>
      <c r="M61" s="19">
        <f t="shared" si="9"/>
        <v>0</v>
      </c>
      <c r="N61" s="18">
        <v>0.02</v>
      </c>
      <c r="O61" s="19">
        <f t="shared" si="11"/>
        <v>0</v>
      </c>
      <c r="P61" s="18">
        <v>0.01</v>
      </c>
      <c r="Q61" s="19">
        <f t="shared" si="12"/>
        <v>0</v>
      </c>
      <c r="R61" s="22">
        <f t="shared" si="13"/>
        <v>0</v>
      </c>
    </row>
    <row r="62" spans="1:18" ht="18.5" x14ac:dyDescent="0.45">
      <c r="A62" s="17">
        <v>2048</v>
      </c>
      <c r="B62" s="13">
        <f>'Tier 1 DATA INPUT'!B62</f>
        <v>0</v>
      </c>
      <c r="C62" s="20">
        <f>IF('Tier 1 DATA INPUT'!C62,'Tier 1 DATA INPUT'!C62,'Tier 1 DATA INPUT'!$J$6*B62)</f>
        <v>0</v>
      </c>
      <c r="D62" s="13">
        <f>'Tier 1 DATA INPUT'!D62</f>
        <v>0</v>
      </c>
      <c r="E62" s="14">
        <f>'Tier 1 DATA INPUT'!$J$8*D62</f>
        <v>0</v>
      </c>
      <c r="F62" s="13">
        <f>'Tier 1 DATA INPUT'!E62</f>
        <v>0</v>
      </c>
      <c r="G62" s="14">
        <f t="shared" si="4"/>
        <v>0</v>
      </c>
      <c r="H62" s="14">
        <f t="shared" si="10"/>
        <v>0</v>
      </c>
      <c r="I62" s="14">
        <f t="shared" si="5"/>
        <v>0</v>
      </c>
      <c r="J62" s="14">
        <f t="shared" si="6"/>
        <v>0</v>
      </c>
      <c r="K62" s="53">
        <f>'Tier 1 DATA INPUT'!F62</f>
        <v>0</v>
      </c>
      <c r="L62" s="18">
        <f t="shared" si="7"/>
        <v>0.2</v>
      </c>
      <c r="M62" s="19">
        <f t="shared" si="9"/>
        <v>0</v>
      </c>
      <c r="N62" s="18">
        <v>0.02</v>
      </c>
      <c r="O62" s="19">
        <f t="shared" si="11"/>
        <v>0</v>
      </c>
      <c r="P62" s="18">
        <v>0.01</v>
      </c>
      <c r="Q62" s="19">
        <f t="shared" si="12"/>
        <v>0</v>
      </c>
      <c r="R62" s="22">
        <f t="shared" si="13"/>
        <v>0</v>
      </c>
    </row>
    <row r="63" spans="1:18" ht="18.5" x14ac:dyDescent="0.45">
      <c r="A63" s="17">
        <v>2049</v>
      </c>
      <c r="B63" s="13">
        <f>'Tier 1 DATA INPUT'!B63</f>
        <v>0</v>
      </c>
      <c r="C63" s="20">
        <f>IF('Tier 1 DATA INPUT'!C63,'Tier 1 DATA INPUT'!C63,'Tier 1 DATA INPUT'!$J$6*B63)</f>
        <v>0</v>
      </c>
      <c r="D63" s="13">
        <f>'Tier 1 DATA INPUT'!D63</f>
        <v>0</v>
      </c>
      <c r="E63" s="14">
        <f>'Tier 1 DATA INPUT'!$J$8*D63</f>
        <v>0</v>
      </c>
      <c r="F63" s="13">
        <f>'Tier 1 DATA INPUT'!E63</f>
        <v>0</v>
      </c>
      <c r="G63" s="14">
        <f t="shared" si="4"/>
        <v>0</v>
      </c>
      <c r="H63" s="14">
        <f t="shared" si="10"/>
        <v>0</v>
      </c>
      <c r="I63" s="14">
        <f t="shared" si="5"/>
        <v>0</v>
      </c>
      <c r="J63" s="14">
        <f t="shared" si="6"/>
        <v>0</v>
      </c>
      <c r="K63" s="53">
        <f>'Tier 1 DATA INPUT'!F63</f>
        <v>0</v>
      </c>
      <c r="L63" s="18">
        <f t="shared" si="7"/>
        <v>0.2</v>
      </c>
      <c r="M63" s="19">
        <f t="shared" si="9"/>
        <v>0</v>
      </c>
      <c r="N63" s="18">
        <v>0.02</v>
      </c>
      <c r="O63" s="19">
        <f t="shared" si="11"/>
        <v>0</v>
      </c>
      <c r="P63" s="18">
        <v>0.01</v>
      </c>
      <c r="Q63" s="19">
        <f t="shared" si="12"/>
        <v>0</v>
      </c>
      <c r="R63" s="22">
        <f t="shared" si="13"/>
        <v>0</v>
      </c>
    </row>
    <row r="64" spans="1:18" ht="18.5" x14ac:dyDescent="0.45">
      <c r="A64" s="17">
        <v>2050</v>
      </c>
      <c r="B64" s="13">
        <f>'Tier 1 DATA INPUT'!B64</f>
        <v>0</v>
      </c>
      <c r="C64" s="20">
        <f>IF('Tier 1 DATA INPUT'!C64,'Tier 1 DATA INPUT'!C64,'Tier 1 DATA INPUT'!$J$6*B64)</f>
        <v>0</v>
      </c>
      <c r="D64" s="13">
        <f>'Tier 1 DATA INPUT'!D64</f>
        <v>0</v>
      </c>
      <c r="E64" s="14">
        <f>'Tier 1 DATA INPUT'!$J$8*D64</f>
        <v>0</v>
      </c>
      <c r="F64" s="13">
        <f>'Tier 1 DATA INPUT'!E64</f>
        <v>0</v>
      </c>
      <c r="G64" s="14">
        <f t="shared" si="4"/>
        <v>0</v>
      </c>
      <c r="H64" s="14">
        <f t="shared" si="10"/>
        <v>0</v>
      </c>
      <c r="I64" s="14">
        <f t="shared" si="5"/>
        <v>0</v>
      </c>
      <c r="J64" s="14">
        <f t="shared" si="6"/>
        <v>0</v>
      </c>
      <c r="K64" s="53">
        <f>'Tier 1 DATA INPUT'!F64</f>
        <v>0</v>
      </c>
      <c r="L64" s="18">
        <f t="shared" si="7"/>
        <v>0.2</v>
      </c>
      <c r="M64" s="19">
        <f t="shared" si="9"/>
        <v>0</v>
      </c>
      <c r="N64" s="18">
        <v>0.02</v>
      </c>
      <c r="O64" s="19">
        <f t="shared" si="11"/>
        <v>0</v>
      </c>
      <c r="P64" s="18">
        <v>0.01</v>
      </c>
      <c r="Q64" s="19">
        <f t="shared" si="12"/>
        <v>0</v>
      </c>
      <c r="R64" s="22">
        <f t="shared" si="13"/>
        <v>0</v>
      </c>
    </row>
  </sheetData>
  <sheetProtection sheet="1" objects="1" scenarios="1"/>
  <conditionalFormatting sqref="I4:I64">
    <cfRule type="cellIs" dxfId="0" priority="1" operator="lessThan">
      <formula>0</formula>
    </cfRule>
  </conditionalFormatting>
  <pageMargins left="0.7" right="0.7" top="0.75" bottom="0.75" header="0.3" footer="0.3"/>
  <pageSetup paperSize="9" orientation="portrait" r:id="rId1"/>
  <ignoredErrors>
    <ignoredError sqref="K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33C0A-A66C-498E-9538-C74C9BD42402}">
  <sheetPr codeName="Sheet5"/>
  <dimension ref="A1:A6"/>
  <sheetViews>
    <sheetView workbookViewId="0">
      <selection activeCell="J26" sqref="J26"/>
    </sheetView>
  </sheetViews>
  <sheetFormatPr defaultRowHeight="14.5" x14ac:dyDescent="0.35"/>
  <sheetData>
    <row r="1" spans="1:1" ht="23.5" x14ac:dyDescent="0.55000000000000004">
      <c r="A1" s="7" t="s">
        <v>28</v>
      </c>
    </row>
    <row r="2" spans="1:1" ht="23.5" x14ac:dyDescent="0.55000000000000004">
      <c r="A2" s="7" t="s">
        <v>29</v>
      </c>
    </row>
    <row r="3" spans="1:1" ht="23.5" x14ac:dyDescent="0.55000000000000004">
      <c r="A3" s="7"/>
    </row>
    <row r="4" spans="1:1" ht="23.5" x14ac:dyDescent="0.55000000000000004">
      <c r="A4" s="7"/>
    </row>
    <row r="5" spans="1:1" ht="23.5" x14ac:dyDescent="0.55000000000000004">
      <c r="A5" s="7"/>
    </row>
    <row r="6" spans="1:1" ht="23.5" x14ac:dyDescent="0.55000000000000004">
      <c r="A6"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Tier 1 INSTRUCTIONS</vt:lpstr>
      <vt:lpstr>Tier 1 DATA INPUT</vt:lpstr>
      <vt:lpstr>Tier 1 CO2 uptake RESULTS</vt:lpstr>
      <vt:lpstr>Country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Gustafsson</dc:creator>
  <cp:lastModifiedBy>Rachel Capon</cp:lastModifiedBy>
  <dcterms:created xsi:type="dcterms:W3CDTF">2018-03-13T12:45:36Z</dcterms:created>
  <dcterms:modified xsi:type="dcterms:W3CDTF">2021-05-28T13:56:41Z</dcterms:modified>
</cp:coreProperties>
</file>